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dres_reinoso_daeh_gob_do/Documents/PRESUPUESTO/Año 2026/Abril/Tranasparencia/"/>
    </mc:Choice>
  </mc:AlternateContent>
  <xr:revisionPtr revIDLastSave="0" documentId="8_{407F380B-090D-4C5E-AC93-6498C7B1F73B}" xr6:coauthVersionLast="47" xr6:coauthVersionMax="47" xr10:uidLastSave="{00000000-0000-0000-0000-000000000000}"/>
  <bookViews>
    <workbookView xWindow="-120" yWindow="-120" windowWidth="29040" windowHeight="15840" xr2:uid="{BB339E62-CB16-46CE-8E0E-B1E79F4F0227}"/>
  </bookViews>
  <sheets>
    <sheet name="Marzo 2026" sheetId="1" r:id="rId1"/>
  </sheets>
  <definedNames>
    <definedName name="_xlnm._FilterDatabase" localSheetId="0" hidden="1">'Marzo 2026'!$A$12:$P$88</definedName>
    <definedName name="_xlnm.Print_Area" localSheetId="0">'Marzo 2026'!$A$1:$P$117</definedName>
    <definedName name="_xlnm.Print_Titles" localSheetId="0">'Marzo 2026'!$1:$13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8" i="1" l="1"/>
  <c r="G88" i="1"/>
  <c r="P87" i="1"/>
  <c r="P86" i="1" s="1"/>
  <c r="P88" i="1" s="1"/>
  <c r="O86" i="1"/>
  <c r="O88" i="1" s="1"/>
  <c r="N86" i="1"/>
  <c r="N88" i="1" s="1"/>
  <c r="N90" i="1" s="1"/>
  <c r="M86" i="1"/>
  <c r="M88" i="1" s="1"/>
  <c r="M90" i="1" s="1"/>
  <c r="L86" i="1"/>
  <c r="L88" i="1" s="1"/>
  <c r="L90" i="1" s="1"/>
  <c r="K86" i="1"/>
  <c r="K88" i="1" s="1"/>
  <c r="K90" i="1" s="1"/>
  <c r="J86" i="1"/>
  <c r="I86" i="1"/>
  <c r="H86" i="1"/>
  <c r="G86" i="1"/>
  <c r="F86" i="1"/>
  <c r="F88" i="1" s="1"/>
  <c r="E86" i="1"/>
  <c r="E88" i="1" s="1"/>
  <c r="D86" i="1"/>
  <c r="D88" i="1" s="1"/>
  <c r="C86" i="1"/>
  <c r="C88" i="1" s="1"/>
  <c r="B86" i="1"/>
  <c r="B88" i="1" s="1"/>
  <c r="B90" i="1" s="1"/>
  <c r="P85" i="1"/>
  <c r="P84" i="1"/>
  <c r="P83" i="1"/>
  <c r="O83" i="1"/>
  <c r="N83" i="1"/>
  <c r="M83" i="1"/>
  <c r="L83" i="1"/>
  <c r="K83" i="1"/>
  <c r="J83" i="1"/>
  <c r="I83" i="1"/>
  <c r="H83" i="1"/>
  <c r="G83" i="1"/>
  <c r="F83" i="1"/>
  <c r="E83" i="1"/>
  <c r="D83" i="1"/>
  <c r="C83" i="1"/>
  <c r="B83" i="1"/>
  <c r="P82" i="1"/>
  <c r="P81" i="1"/>
  <c r="P80" i="1"/>
  <c r="O80" i="1"/>
  <c r="N80" i="1"/>
  <c r="M80" i="1"/>
  <c r="L80" i="1"/>
  <c r="K80" i="1"/>
  <c r="J80" i="1"/>
  <c r="J88" i="1" s="1"/>
  <c r="J90" i="1" s="1"/>
  <c r="I80" i="1"/>
  <c r="I88" i="1" s="1"/>
  <c r="I90" i="1" s="1"/>
  <c r="H80" i="1"/>
  <c r="G80" i="1"/>
  <c r="F80" i="1"/>
  <c r="E80" i="1"/>
  <c r="D80" i="1"/>
  <c r="C80" i="1"/>
  <c r="B80" i="1"/>
  <c r="N78" i="1"/>
  <c r="M78" i="1"/>
  <c r="L78" i="1"/>
  <c r="B78" i="1"/>
  <c r="P77" i="1"/>
  <c r="P76" i="1"/>
  <c r="P75" i="1"/>
  <c r="P74" i="1" s="1"/>
  <c r="P78" i="1" s="1"/>
  <c r="O74" i="1"/>
  <c r="N74" i="1"/>
  <c r="M74" i="1"/>
  <c r="L74" i="1"/>
  <c r="K74" i="1"/>
  <c r="K78" i="1" s="1"/>
  <c r="J74" i="1"/>
  <c r="J78" i="1" s="1"/>
  <c r="I74" i="1"/>
  <c r="I78" i="1" s="1"/>
  <c r="H74" i="1"/>
  <c r="H78" i="1" s="1"/>
  <c r="G74" i="1"/>
  <c r="G78" i="1" s="1"/>
  <c r="F74" i="1"/>
  <c r="F78" i="1" s="1"/>
  <c r="E74" i="1"/>
  <c r="D74" i="1"/>
  <c r="C74" i="1"/>
  <c r="B74" i="1"/>
  <c r="P73" i="1"/>
  <c r="P72" i="1"/>
  <c r="P71" i="1" s="1"/>
  <c r="O71" i="1"/>
  <c r="N71" i="1"/>
  <c r="M71" i="1"/>
  <c r="L71" i="1"/>
  <c r="K71" i="1"/>
  <c r="J71" i="1"/>
  <c r="I71" i="1"/>
  <c r="H71" i="1"/>
  <c r="G71" i="1"/>
  <c r="F71" i="1"/>
  <c r="E71" i="1"/>
  <c r="E78" i="1" s="1"/>
  <c r="D71" i="1"/>
  <c r="C71" i="1"/>
  <c r="B71" i="1"/>
  <c r="P70" i="1"/>
  <c r="P69" i="1"/>
  <c r="P68" i="1"/>
  <c r="P67" i="1"/>
  <c r="P66" i="1"/>
  <c r="O66" i="1"/>
  <c r="N66" i="1"/>
  <c r="M66" i="1"/>
  <c r="L66" i="1"/>
  <c r="K66" i="1"/>
  <c r="J66" i="1"/>
  <c r="I66" i="1"/>
  <c r="H66" i="1"/>
  <c r="G66" i="1"/>
  <c r="F66" i="1"/>
  <c r="E66" i="1"/>
  <c r="D66" i="1"/>
  <c r="C66" i="1"/>
  <c r="B66" i="1"/>
  <c r="P65" i="1"/>
  <c r="P64" i="1"/>
  <c r="P63" i="1"/>
  <c r="P62" i="1"/>
  <c r="P61" i="1"/>
  <c r="P60" i="1"/>
  <c r="P59" i="1"/>
  <c r="P58" i="1"/>
  <c r="P57" i="1"/>
  <c r="P56" i="1" s="1"/>
  <c r="O56" i="1"/>
  <c r="N56" i="1"/>
  <c r="M56" i="1"/>
  <c r="L56" i="1"/>
  <c r="K56" i="1"/>
  <c r="J56" i="1"/>
  <c r="I56" i="1"/>
  <c r="H56" i="1"/>
  <c r="G56" i="1"/>
  <c r="F56" i="1"/>
  <c r="E56" i="1"/>
  <c r="D56" i="1"/>
  <c r="C56" i="1"/>
  <c r="B56" i="1"/>
  <c r="P55" i="1"/>
  <c r="P54" i="1"/>
  <c r="P53" i="1"/>
  <c r="P52" i="1"/>
  <c r="P51" i="1"/>
  <c r="P50" i="1"/>
  <c r="P49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D78" i="1" s="1"/>
  <c r="C48" i="1"/>
  <c r="B48" i="1"/>
  <c r="P47" i="1"/>
  <c r="P46" i="1"/>
  <c r="P45" i="1"/>
  <c r="P44" i="1"/>
  <c r="P43" i="1"/>
  <c r="P42" i="1"/>
  <c r="P41" i="1"/>
  <c r="P40" i="1"/>
  <c r="P39" i="1"/>
  <c r="O39" i="1"/>
  <c r="O78" i="1" s="1"/>
  <c r="N39" i="1"/>
  <c r="M39" i="1"/>
  <c r="L39" i="1"/>
  <c r="K39" i="1"/>
  <c r="J39" i="1"/>
  <c r="I39" i="1"/>
  <c r="H39" i="1"/>
  <c r="G39" i="1"/>
  <c r="F39" i="1"/>
  <c r="E39" i="1"/>
  <c r="D39" i="1"/>
  <c r="C39" i="1"/>
  <c r="C78" i="1" s="1"/>
  <c r="B39" i="1"/>
  <c r="P38" i="1"/>
  <c r="P37" i="1"/>
  <c r="P36" i="1"/>
  <c r="P35" i="1"/>
  <c r="P34" i="1"/>
  <c r="P33" i="1"/>
  <c r="P32" i="1"/>
  <c r="P31" i="1"/>
  <c r="P30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C29" i="1"/>
  <c r="B29" i="1"/>
  <c r="P28" i="1"/>
  <c r="P27" i="1"/>
  <c r="P26" i="1"/>
  <c r="P25" i="1"/>
  <c r="P24" i="1"/>
  <c r="P23" i="1"/>
  <c r="P22" i="1"/>
  <c r="P21" i="1"/>
  <c r="P20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B19" i="1"/>
  <c r="P18" i="1"/>
  <c r="P17" i="1"/>
  <c r="P16" i="1"/>
  <c r="P15" i="1"/>
  <c r="O15" i="1"/>
  <c r="N15" i="1"/>
  <c r="M15" i="1"/>
  <c r="L15" i="1"/>
  <c r="K15" i="1"/>
  <c r="J15" i="1"/>
  <c r="I15" i="1"/>
  <c r="H15" i="1"/>
  <c r="G15" i="1"/>
  <c r="F15" i="1"/>
  <c r="E15" i="1"/>
  <c r="D15" i="1"/>
  <c r="C15" i="1"/>
  <c r="B15" i="1"/>
  <c r="C90" i="1" l="1"/>
  <c r="O90" i="1"/>
  <c r="P90" i="1"/>
  <c r="E90" i="1"/>
  <c r="G90" i="1"/>
  <c r="D90" i="1"/>
  <c r="F90" i="1"/>
  <c r="H90" i="1"/>
</calcChain>
</file>

<file path=xl/sharedStrings.xml><?xml version="1.0" encoding="utf-8"?>
<sst xmlns="http://schemas.openxmlformats.org/spreadsheetml/2006/main" count="104" uniqueCount="104">
  <si>
    <t>DIRECCION DE SERVICIOS DE ATENCION A EMERGENCIAS EXTRAHOSPITALARIAS</t>
  </si>
  <si>
    <t>EJECUCION DEL GASTO Y APLICACIONES FINANCIERAS</t>
  </si>
  <si>
    <t>AÑO 2026</t>
  </si>
  <si>
    <t>VALORES EN RD$</t>
  </si>
  <si>
    <t>DETALLE</t>
  </si>
  <si>
    <t>PRESUPUESTO APROBADO</t>
  </si>
  <si>
    <t>PRESUPUESTO MODIFICADO</t>
  </si>
  <si>
    <t>GASTO DEVENGADO</t>
  </si>
  <si>
    <t>TOTAL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</si>
  <si>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</si>
  <si>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</si>
  <si>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</si>
  <si>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</si>
  <si>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</si>
  <si>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</si>
  <si>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</si>
  <si>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</si>
  <si>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</si>
  <si>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</si>
  <si>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</si>
  <si>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</si>
  <si>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</si>
  <si>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</si>
  <si>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</si>
  <si>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</si>
  <si>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</si>
  <si>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</si>
  <si>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</si>
  <si>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</si>
  <si>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</si>
  <si>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</si>
  <si>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</si>
  <si>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</si>
  <si>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</si>
  <si>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</si>
  <si>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</si>
  <si>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</si>
  <si>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</si>
  <si>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</si>
  <si>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</si>
  <si>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</si>
  <si>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</si>
  <si>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</si>
  <si>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</si>
  <si>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GASTOS QUE SE ASIGNARÁN DURANTE EL EJERCICIO (ART. 32 Y 33 LEY 423-06) A</t>
  </si>
  <si>
    <t>2.3.9 - PRODUCTOS Y ÚTILES VARIOS</t>
  </si>
  <si>
    <t>2.4 TRANSFERENCIAS CORRIENTES</t>
  </si>
  <si>
    <t>2.4.1 TRANSFERENCIAS CORRIENTES AL SECTOR PRIVADO</t>
  </si>
  <si>
    <t>2.4.2 TRANSFERENCIAS CORRIENTES AL GOBIERNO GENERAL NACIONAL</t>
  </si>
  <si>
    <t>2.4.3 TRANSFERENCIAS CORRIENTES A GOBIERNOS GENERALES LOCALES</t>
  </si>
  <si>
    <t>2.4.4 TRANSFERENCIAS CORRIENTES A EMPRESAS PÚBLICAS NO FINANCIERAS</t>
  </si>
  <si>
    <t>2.4.5 TRANSFERENCIAS CORRIENTES A INSTITUCIONES PÚBLICAS FINANCIERAS</t>
  </si>
  <si>
    <t>2.4.6 SUBVENCIONES</t>
  </si>
  <si>
    <t>2.4.7 TRANSFERENCIAS CORRIENTES AL SECTOR EXTERNO</t>
  </si>
  <si>
    <t>2.4.9 TRANSFERENCIAS CORRIENTES A OTRAS INSTITUCIONES PÚBLICAS</t>
  </si>
  <si>
    <t>2.5 TRANSFERENCIAS DE CAPITAL</t>
  </si>
  <si>
    <t>2.5.1 TRANSFERENCIAS DE CAPITAL AL SECTOR PRIVADO</t>
  </si>
  <si>
    <t>2.5.2 TRANSFERENCIAS DE CAPITAL AL GOBIERNO GENERAL NACIONAL</t>
  </si>
  <si>
    <t>2.5.3 TRANSFERENCIAS DE CAPITAL A GOBIERNOS GENERALES LOCALES</t>
  </si>
  <si>
    <t>2.5.4 TRANSFERENCIAS DE CAPITAL A EMPRESAS PÚBLICAS NO FINANCIERAS</t>
  </si>
  <si>
    <t>2.5.5 TRANSFERENCIAS DE CAPITAL A INSTITUCIONES PÚBLICAS FINANCIERAS</t>
  </si>
  <si>
    <t>2.5.6 TRANSFERENCIAS DE CAPITAL AL SECTOR EXTERNO</t>
  </si>
  <si>
    <t>2.5.9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</si>
  <si>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</si>
  <si>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</si>
  <si>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</si>
  <si>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</si>
  <si>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</si>
  <si>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</si>
  <si>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EQUIPOS DE DEFENSA Y SEGURIDAD</t>
  </si>
  <si>
    <t>2.6.7 ACTIVOS BIOLÓGICOS</t>
  </si>
  <si>
    <t>2.6.8 BIENES INTANGIBLES</t>
  </si>
  <si>
    <t>2.6.9 EDIFICIOS, ESTRUCTURAS, TIERRAS, TERRENOS Y OBJETOS DE VALOR</t>
  </si>
  <si>
    <t>2.7 - OBRAS</t>
  </si>
  <si>
    <t>2.7.1 - OBRAS EN EDIFICACIONES</t>
  </si>
  <si>
    <t>2.7.2 INFRAESTRUCTURA</t>
  </si>
  <si>
    <t>2.7.3 CONSTRUCCIONES EN BIENES CONCESIONADOS</t>
  </si>
  <si>
    <t>2.7.4 GASTOS QUE SE ASIGNARÁN DURANTE EL EJERCICIO PARA INVERSIÓN (ART. 32 Y 33 LEY 423-06)</t>
  </si>
  <si>
    <t>2.8 - ADQUISICION DE ACTIVOS FINANCIEROS CON FINES DE POLÍTICA</t>
  </si>
  <si>
    <t>2.8.1-CONCESION DE PRESTAMOS</t>
  </si>
  <si>
    <t>2.8.2-ADQUISICION DE TITULOS VALORES REPRESENTATIVOS DE DEUDA</t>
  </si>
  <si>
    <t>2.9-GASTOS FINANCIEROS</t>
  </si>
  <si>
    <t>2.9.1-INTERESES DE LA DEUDA PUBLICA INTERNA</t>
  </si>
  <si>
    <t>2.9.2-INTERESES DE LA DEUDA PUBLICA EXTERNA</t>
  </si>
  <si>
    <t>2.9.4-COMISIONES Y OTROS GASTOS BANCARIOS DE LA DEUDA PUBLICA</t>
  </si>
  <si>
    <t xml:space="preserve">TOTAL GASTOS </t>
  </si>
  <si>
    <t>4-APLICACIONES FINANCIERAS</t>
  </si>
  <si>
    <t>4.1-INCREMENTO DE ACTIVOS FINANCIEROS</t>
  </si>
  <si>
    <t>4.1.1-INCREMENTO DE ACTIVOS FINANCIEROS CORRIENTES</t>
  </si>
  <si>
    <t>4.1.2-INCREMENTO DE ACTIVOS FINANCIEROS NO CORRIENTES</t>
  </si>
  <si>
    <t>4.2-DISMINUCION DE PASIVOS</t>
  </si>
  <si>
    <t>4.2.1-DISMINUCION DE PASIVOS CORRIENTES</t>
  </si>
  <si>
    <t>4.2.2-DISMINUCION DE PASIVOS NO CORRIENTES</t>
  </si>
  <si>
    <t>4.3-DISMINUCION DE FONDOS DE TERCEROS</t>
  </si>
  <si>
    <t>4.3.5-DISMINUCION DEPOSITOS FONDOS DE TERCEROS</t>
  </si>
  <si>
    <t>TOTAL APLICACIONES FINANCIERAS</t>
  </si>
  <si>
    <t>TOTAL GASTOS Y APLICACIONES FINANCIERAS</t>
  </si>
  <si>
    <r>
      <t xml:space="preserve">FUENTE:  </t>
    </r>
    <r>
      <rPr>
        <sz val="10"/>
        <color theme="1"/>
        <rFont val="Calibri"/>
        <family val="2"/>
        <scheme val="minor"/>
      </rPr>
      <t>REPORTE DEL -SIGEF</t>
    </r>
  </si>
  <si>
    <t>NOTAS:</t>
  </si>
  <si>
    <t>1. GASTO DEVENGADO. </t>
  </si>
  <si>
    <t>2. SE PRESENTA EL GASTO POR MES; CADA MES SE DEBE ACTUALIZAR EL GASTO DEVENGADO DE LOS MESES ANTERIORES. </t>
  </si>
  <si>
    <t>3. SE PRESENTA LA CLASIFICACIÓN OBJETAL DEL GASTO AL NIVEL DE CUENTA. </t>
  </si>
  <si>
    <t>4. FECHA DE IMPUTACIÓN: 31/03/2026</t>
  </si>
  <si>
    <t>5. FECHA DE REGISTRO: 31/03/2026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</si>
</sst>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theme="4" tint="0.79998168889431442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auto="1"/>
      </right>
      <top/>
      <bottom style="thin">
        <color rgb="FFFF0000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theme="4" tint="0.39997558519241921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43" fontId="2" fillId="0" borderId="7" xfId="1" applyFont="1" applyBorder="1" applyAlignment="1">
      <alignment horizontal="left" vertical="center" wrapText="1"/>
    </xf>
    <xf numFmtId="43" fontId="2" fillId="0" borderId="8" xfId="1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4" fontId="5" fillId="0" borderId="0" xfId="1" applyNumberFormat="1" applyFont="1" applyBorder="1" applyAlignment="1">
      <alignment horizontal="right" vertical="center" wrapText="1"/>
    </xf>
    <xf numFmtId="4" fontId="5" fillId="0" borderId="5" xfId="1" applyNumberFormat="1" applyFont="1" applyBorder="1" applyAlignment="1">
      <alignment horizontal="right" vertical="center" wrapText="1"/>
    </xf>
    <xf numFmtId="0" fontId="6" fillId="0" borderId="4" xfId="0" applyFont="1" applyBorder="1" applyAlignment="1">
      <alignment horizontal="left" vertical="center" wrapText="1" indent="2"/>
    </xf>
    <xf numFmtId="4" fontId="6" fillId="0" borderId="0" xfId="0" applyNumberFormat="1" applyFont="1" applyAlignment="1">
      <alignment horizontal="right"/>
    </xf>
    <xf numFmtId="4" fontId="0" fillId="0" borderId="0" xfId="0" applyNumberFormat="1"/>
    <xf numFmtId="4" fontId="0" fillId="0" borderId="0" xfId="0" applyNumberFormat="1" applyAlignment="1">
      <alignment horizontal="right"/>
    </xf>
    <xf numFmtId="4" fontId="6" fillId="0" borderId="5" xfId="0" applyNumberFormat="1" applyFont="1" applyBorder="1" applyAlignment="1">
      <alignment horizontal="right"/>
    </xf>
    <xf numFmtId="4" fontId="5" fillId="0" borderId="0" xfId="0" applyNumberFormat="1" applyFont="1" applyAlignment="1">
      <alignment horizontal="right" vertical="center" wrapText="1"/>
    </xf>
    <xf numFmtId="4" fontId="5" fillId="0" borderId="5" xfId="0" applyNumberFormat="1" applyFont="1" applyBorder="1" applyAlignment="1">
      <alignment horizontal="right" vertical="center" wrapText="1"/>
    </xf>
    <xf numFmtId="4" fontId="6" fillId="0" borderId="0" xfId="0" applyNumberFormat="1" applyFont="1"/>
    <xf numFmtId="4" fontId="6" fillId="0" borderId="0" xfId="0" applyNumberFormat="1" applyFont="1" applyAlignment="1">
      <alignment vertical="top"/>
    </xf>
    <xf numFmtId="4" fontId="6" fillId="0" borderId="0" xfId="0" applyNumberFormat="1" applyFont="1" applyAlignment="1">
      <alignment vertical="center" wrapText="1"/>
    </xf>
    <xf numFmtId="4" fontId="5" fillId="0" borderId="0" xfId="0" applyNumberFormat="1" applyFont="1" applyAlignment="1">
      <alignment vertical="center" wrapText="1"/>
    </xf>
    <xf numFmtId="0" fontId="0" fillId="0" borderId="4" xfId="0" applyBorder="1" applyAlignment="1">
      <alignment horizontal="left" vertical="center" wrapText="1" indent="2"/>
    </xf>
    <xf numFmtId="43" fontId="7" fillId="0" borderId="0" xfId="1" applyFont="1" applyAlignment="1">
      <alignment horizontal="right"/>
    </xf>
    <xf numFmtId="4" fontId="2" fillId="0" borderId="0" xfId="0" applyNumberFormat="1" applyFont="1"/>
    <xf numFmtId="4" fontId="2" fillId="0" borderId="0" xfId="0" applyNumberFormat="1" applyFont="1" applyAlignment="1">
      <alignment horizontal="right"/>
    </xf>
    <xf numFmtId="4" fontId="2" fillId="0" borderId="5" xfId="0" applyNumberFormat="1" applyFont="1" applyBorder="1" applyAlignment="1">
      <alignment horizontal="right"/>
    </xf>
    <xf numFmtId="0" fontId="2" fillId="0" borderId="4" xfId="0" applyFont="1" applyBorder="1" applyAlignment="1">
      <alignment horizontal="left" vertical="center" wrapText="1"/>
    </xf>
    <xf numFmtId="4" fontId="2" fillId="0" borderId="0" xfId="0" applyNumberFormat="1" applyFont="1" applyAlignment="1">
      <alignment vertical="center" wrapText="1"/>
    </xf>
    <xf numFmtId="4" fontId="2" fillId="0" borderId="0" xfId="0" applyNumberFormat="1" applyFont="1" applyAlignment="1">
      <alignment horizontal="right"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0" fillId="0" borderId="9" xfId="0" applyBorder="1" applyAlignment="1">
      <alignment horizontal="left" vertical="center" wrapText="1" indent="2"/>
    </xf>
    <xf numFmtId="4" fontId="0" fillId="0" borderId="10" xfId="0" applyNumberFormat="1" applyBorder="1"/>
    <xf numFmtId="4" fontId="0" fillId="0" borderId="10" xfId="0" applyNumberFormat="1" applyBorder="1" applyAlignment="1">
      <alignment horizontal="right"/>
    </xf>
    <xf numFmtId="4" fontId="6" fillId="0" borderId="11" xfId="0" applyNumberFormat="1" applyFont="1" applyBorder="1" applyAlignment="1">
      <alignment horizontal="right"/>
    </xf>
    <xf numFmtId="0" fontId="2" fillId="3" borderId="4" xfId="0" applyFont="1" applyFill="1" applyBorder="1" applyAlignment="1">
      <alignment horizontal="left" vertical="center" wrapText="1"/>
    </xf>
    <xf numFmtId="4" fontId="2" fillId="3" borderId="0" xfId="0" applyNumberFormat="1" applyFont="1" applyFill="1"/>
    <xf numFmtId="4" fontId="2" fillId="3" borderId="0" xfId="0" applyNumberFormat="1" applyFont="1" applyFill="1" applyAlignment="1">
      <alignment horizontal="right"/>
    </xf>
    <xf numFmtId="4" fontId="2" fillId="3" borderId="5" xfId="0" applyNumberFormat="1" applyFont="1" applyFill="1" applyBorder="1" applyAlignment="1">
      <alignment horizontal="right"/>
    </xf>
    <xf numFmtId="4" fontId="2" fillId="0" borderId="7" xfId="0" applyNumberFormat="1" applyFont="1" applyBorder="1"/>
    <xf numFmtId="4" fontId="2" fillId="0" borderId="7" xfId="0" applyNumberFormat="1" applyFont="1" applyBorder="1" applyAlignment="1">
      <alignment horizontal="right"/>
    </xf>
    <xf numFmtId="4" fontId="2" fillId="0" borderId="8" xfId="0" applyNumberFormat="1" applyFont="1" applyBorder="1" applyAlignment="1">
      <alignment horizontal="right"/>
    </xf>
    <xf numFmtId="0" fontId="5" fillId="2" borderId="12" xfId="0" applyFont="1" applyFill="1" applyBorder="1" applyAlignment="1">
      <alignment horizontal="left" vertical="center" wrapText="1"/>
    </xf>
    <xf numFmtId="4" fontId="5" fillId="2" borderId="13" xfId="0" applyNumberFormat="1" applyFont="1" applyFill="1" applyBorder="1" applyAlignment="1">
      <alignment horizontal="center" vertical="center" wrapText="1"/>
    </xf>
    <xf numFmtId="4" fontId="5" fillId="2" borderId="13" xfId="0" applyNumberFormat="1" applyFont="1" applyFill="1" applyBorder="1" applyAlignment="1">
      <alignment horizontal="right" vertical="center" wrapText="1"/>
    </xf>
    <xf numFmtId="4" fontId="5" fillId="2" borderId="14" xfId="0" applyNumberFormat="1" applyFont="1" applyFill="1" applyBorder="1" applyAlignment="1">
      <alignment horizontal="right" vertical="center" wrapText="1"/>
    </xf>
    <xf numFmtId="0" fontId="8" fillId="0" borderId="0" xfId="0" applyFont="1" applyAlignment="1">
      <alignment horizontal="left" vertical="center" wrapText="1"/>
    </xf>
    <xf numFmtId="4" fontId="0" fillId="0" borderId="0" xfId="0" applyNumberFormat="1" applyAlignment="1">
      <alignment vertical="center" wrapText="1"/>
    </xf>
    <xf numFmtId="0" fontId="10" fillId="0" borderId="0" xfId="0" applyFont="1" applyAlignment="1">
      <alignment horizontal="left" vertical="center" wrapText="1" indent="2"/>
    </xf>
    <xf numFmtId="43" fontId="0" fillId="0" borderId="0" xfId="1" applyFont="1"/>
    <xf numFmtId="43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0" xfId="0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4927600</xdr:colOff>
      <xdr:row>0</xdr:row>
      <xdr:rowOff>0</xdr:rowOff>
    </xdr:from>
    <xdr:to>
      <xdr:col>2</xdr:col>
      <xdr:colOff>127000</xdr:colOff>
      <xdr:row>5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C07AC766-BAEA-4148-8EBC-2B12A171E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27600" y="0"/>
          <a:ext cx="3038475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1041401</xdr:colOff>
      <xdr:row>97</xdr:row>
      <xdr:rowOff>127299</xdr:rowOff>
    </xdr:from>
    <xdr:to>
      <xdr:col>15</xdr:col>
      <xdr:colOff>927100</xdr:colOff>
      <xdr:row>115</xdr:row>
      <xdr:rowOff>38100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AC0237DC-9D49-4E48-95A4-06DB38FAB868}"/>
            </a:ext>
          </a:extLst>
        </xdr:cNvPr>
        <xdr:cNvGrpSpPr/>
      </xdr:nvGrpSpPr>
      <xdr:grpSpPr>
        <a:xfrm>
          <a:off x="1041401" y="19367799"/>
          <a:ext cx="12052299" cy="3339801"/>
          <a:chOff x="2311648" y="19212535"/>
          <a:chExt cx="8580040" cy="1830353"/>
        </a:xfrm>
      </xdr:grpSpPr>
      <xdr:grpSp>
        <xdr:nvGrpSpPr>
          <xdr:cNvPr id="4" name="Grupo 4">
            <a:extLst>
              <a:ext uri="{FF2B5EF4-FFF2-40B4-BE49-F238E27FC236}">
                <a16:creationId xmlns:a16="http://schemas.microsoft.com/office/drawing/2014/main" id="{07A5B83F-5F56-CC16-2A0E-0BC79BA1D3E6}"/>
              </a:ext>
            </a:extLst>
          </xdr:cNvPr>
          <xdr:cNvGrpSpPr>
            <a:grpSpLocks/>
          </xdr:cNvGrpSpPr>
        </xdr:nvGrpSpPr>
        <xdr:grpSpPr bwMode="auto">
          <a:xfrm>
            <a:off x="2311648" y="19271233"/>
            <a:ext cx="6719938" cy="1771655"/>
            <a:chOff x="1458374" y="9456735"/>
            <a:chExt cx="4599571" cy="1856830"/>
          </a:xfrm>
        </xdr:grpSpPr>
        <xdr:sp macro="" textlink="">
          <xdr:nvSpPr>
            <xdr:cNvPr id="6" name="CuadroTexto 5">
              <a:extLst>
                <a:ext uri="{FF2B5EF4-FFF2-40B4-BE49-F238E27FC236}">
                  <a16:creationId xmlns:a16="http://schemas.microsoft.com/office/drawing/2014/main" id="{E3B376C0-F49C-C23D-2F19-9A858EBD1BA4}"/>
                </a:ext>
              </a:extLst>
            </xdr:cNvPr>
            <xdr:cNvSpPr txBox="1"/>
          </xdr:nvSpPr>
          <xdr:spPr>
            <a:xfrm>
              <a:off x="2348326" y="9994184"/>
              <a:ext cx="3709619" cy="121792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APROBADO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</a:p>
            <a:p>
              <a:pPr algn="ctr"/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LIC. ERIS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ANTONIO FELIZ FELIZ</a:t>
              </a:r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,</a:t>
              </a:r>
            </a:p>
            <a:p>
              <a:pPr algn="ctr"/>
              <a:r>
                <a:rPr lang="es-DO" sz="900">
                  <a:solidFill>
                    <a:schemeClr val="dk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ENCARGADO DEPARTAMENTO ADMINISTARIVO-</a:t>
              </a:r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 FINANCIERO</a:t>
              </a:r>
            </a:p>
          </xdr:txBody>
        </xdr:sp>
        <xdr:sp macro="" textlink="">
          <xdr:nvSpPr>
            <xdr:cNvPr id="7" name="CuadroTexto 6">
              <a:extLst>
                <a:ext uri="{FF2B5EF4-FFF2-40B4-BE49-F238E27FC236}">
                  <a16:creationId xmlns:a16="http://schemas.microsoft.com/office/drawing/2014/main" id="{FCF30D31-B3F7-0EC5-5D3C-AD54138E5726}"/>
                </a:ext>
              </a:extLst>
            </xdr:cNvPr>
            <xdr:cNvSpPr txBox="1"/>
          </xdr:nvSpPr>
          <xdr:spPr>
            <a:xfrm>
              <a:off x="1458374" y="9456735"/>
              <a:ext cx="2444828" cy="185683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PREPARADO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  </a:t>
              </a:r>
            </a:p>
            <a:p>
              <a:pPr algn="ctr"/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  LIC.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ANDRES HERNANDEZ</a:t>
              </a:r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     ENCARGADO</a:t>
              </a:r>
              <a:r>
                <a:rPr lang="es-DO" sz="900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DIVISION DE PRESUPUESTO</a:t>
              </a:r>
            </a:p>
            <a:p>
              <a:pPr algn="ctr"/>
              <a:endParaRPr lang="es-DO" sz="9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xdr:grpSp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3023723C-3F79-BDA8-5599-A83710477017}"/>
              </a:ext>
            </a:extLst>
          </xdr:cNvPr>
          <xdr:cNvSpPr txBox="1"/>
        </xdr:nvSpPr>
        <xdr:spPr bwMode="auto">
          <a:xfrm>
            <a:off x="6443513" y="19212535"/>
            <a:ext cx="4448175" cy="12541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endParaRPr lang="es-DO" sz="9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r>
              <a:rPr lang="es-DO" sz="900" b="1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LIC. ANTOLIN</a:t>
            </a:r>
            <a:r>
              <a:rPr lang="es-DO" sz="900" b="1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 PANIAGUA RAMIREZ</a:t>
            </a:r>
            <a:endParaRPr lang="es-DO" sz="9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r>
              <a:rPr lang="es-DO" sz="900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  ENCARGADO DIVISION FINANCIERA</a:t>
            </a:r>
            <a:endParaRPr lang="es-DO" sz="900" baseline="0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0BFE9-56C8-494F-BFAB-593D80606BC2}">
  <dimension ref="A7:R109"/>
  <sheetViews>
    <sheetView showGridLines="0" tabSelected="1" zoomScale="75" zoomScaleNormal="75" workbookViewId="0">
      <selection activeCell="A26" sqref="A26"/>
    </sheetView>
  </sheetViews>
  <sheetFormatPr baseColWidth="10" defaultColWidth="9.140625" defaultRowHeight="15" x14ac:dyDescent="0.25"/>
  <cols>
    <col min="1" max="1" width="98.85546875" style="58" customWidth="1"/>
    <col min="2" max="2" width="18.7109375" style="58" customWidth="1"/>
    <col min="3" max="3" width="18.140625" style="58" customWidth="1"/>
    <col min="4" max="6" width="15.5703125" style="58" customWidth="1"/>
    <col min="7" max="11" width="15.5703125" style="58" hidden="1" customWidth="1"/>
    <col min="12" max="14" width="15.28515625" style="58" hidden="1" customWidth="1"/>
    <col min="15" max="15" width="18.85546875" style="58" hidden="1" customWidth="1"/>
    <col min="16" max="16" width="18.5703125" style="58" bestFit="1" customWidth="1"/>
    <col min="18" max="18" width="17.28515625" bestFit="1" customWidth="1"/>
    <col min="228" max="228" width="108" customWidth="1"/>
    <col min="229" max="230" width="19.7109375" customWidth="1"/>
    <col min="231" max="231" width="18.7109375" customWidth="1"/>
    <col min="232" max="242" width="0" hidden="1" customWidth="1"/>
    <col min="243" max="243" width="17.140625" customWidth="1"/>
    <col min="484" max="484" width="108" customWidth="1"/>
    <col min="485" max="486" width="19.7109375" customWidth="1"/>
    <col min="487" max="487" width="18.7109375" customWidth="1"/>
    <col min="488" max="498" width="0" hidden="1" customWidth="1"/>
    <col min="499" max="499" width="17.140625" customWidth="1"/>
    <col min="740" max="740" width="108" customWidth="1"/>
    <col min="741" max="742" width="19.7109375" customWidth="1"/>
    <col min="743" max="743" width="18.7109375" customWidth="1"/>
    <col min="744" max="754" width="0" hidden="1" customWidth="1"/>
    <col min="755" max="755" width="17.140625" customWidth="1"/>
    <col min="996" max="996" width="108" customWidth="1"/>
    <col min="997" max="998" width="19.7109375" customWidth="1"/>
    <col min="999" max="999" width="18.7109375" customWidth="1"/>
    <col min="1000" max="1010" width="0" hidden="1" customWidth="1"/>
    <col min="1011" max="1011" width="17.140625" customWidth="1"/>
    <col min="1252" max="1252" width="108" customWidth="1"/>
    <col min="1253" max="1254" width="19.7109375" customWidth="1"/>
    <col min="1255" max="1255" width="18.7109375" customWidth="1"/>
    <col min="1256" max="1266" width="0" hidden="1" customWidth="1"/>
    <col min="1267" max="1267" width="17.140625" customWidth="1"/>
    <col min="1508" max="1508" width="108" customWidth="1"/>
    <col min="1509" max="1510" width="19.7109375" customWidth="1"/>
    <col min="1511" max="1511" width="18.7109375" customWidth="1"/>
    <col min="1512" max="1522" width="0" hidden="1" customWidth="1"/>
    <col min="1523" max="1523" width="17.140625" customWidth="1"/>
    <col min="1764" max="1764" width="108" customWidth="1"/>
    <col min="1765" max="1766" width="19.7109375" customWidth="1"/>
    <col min="1767" max="1767" width="18.7109375" customWidth="1"/>
    <col min="1768" max="1778" width="0" hidden="1" customWidth="1"/>
    <col min="1779" max="1779" width="17.140625" customWidth="1"/>
    <col min="2020" max="2020" width="108" customWidth="1"/>
    <col min="2021" max="2022" width="19.7109375" customWidth="1"/>
    <col min="2023" max="2023" width="18.7109375" customWidth="1"/>
    <col min="2024" max="2034" width="0" hidden="1" customWidth="1"/>
    <col min="2035" max="2035" width="17.140625" customWidth="1"/>
    <col min="2276" max="2276" width="108" customWidth="1"/>
    <col min="2277" max="2278" width="19.7109375" customWidth="1"/>
    <col min="2279" max="2279" width="18.7109375" customWidth="1"/>
    <col min="2280" max="2290" width="0" hidden="1" customWidth="1"/>
    <col min="2291" max="2291" width="17.140625" customWidth="1"/>
    <col min="2532" max="2532" width="108" customWidth="1"/>
    <col min="2533" max="2534" width="19.7109375" customWidth="1"/>
    <col min="2535" max="2535" width="18.7109375" customWidth="1"/>
    <col min="2536" max="2546" width="0" hidden="1" customWidth="1"/>
    <col min="2547" max="2547" width="17.140625" customWidth="1"/>
    <col min="2788" max="2788" width="108" customWidth="1"/>
    <col min="2789" max="2790" width="19.7109375" customWidth="1"/>
    <col min="2791" max="2791" width="18.7109375" customWidth="1"/>
    <col min="2792" max="2802" width="0" hidden="1" customWidth="1"/>
    <col min="2803" max="2803" width="17.140625" customWidth="1"/>
    <col min="3044" max="3044" width="108" customWidth="1"/>
    <col min="3045" max="3046" width="19.7109375" customWidth="1"/>
    <col min="3047" max="3047" width="18.7109375" customWidth="1"/>
    <col min="3048" max="3058" width="0" hidden="1" customWidth="1"/>
    <col min="3059" max="3059" width="17.140625" customWidth="1"/>
    <col min="3300" max="3300" width="108" customWidth="1"/>
    <col min="3301" max="3302" width="19.7109375" customWidth="1"/>
    <col min="3303" max="3303" width="18.7109375" customWidth="1"/>
    <col min="3304" max="3314" width="0" hidden="1" customWidth="1"/>
    <col min="3315" max="3315" width="17.140625" customWidth="1"/>
    <col min="3556" max="3556" width="108" customWidth="1"/>
    <col min="3557" max="3558" width="19.7109375" customWidth="1"/>
    <col min="3559" max="3559" width="18.7109375" customWidth="1"/>
    <col min="3560" max="3570" width="0" hidden="1" customWidth="1"/>
    <col min="3571" max="3571" width="17.140625" customWidth="1"/>
    <col min="3812" max="3812" width="108" customWidth="1"/>
    <col min="3813" max="3814" width="19.7109375" customWidth="1"/>
    <col min="3815" max="3815" width="18.7109375" customWidth="1"/>
    <col min="3816" max="3826" width="0" hidden="1" customWidth="1"/>
    <col min="3827" max="3827" width="17.140625" customWidth="1"/>
    <col min="4068" max="4068" width="108" customWidth="1"/>
    <col min="4069" max="4070" width="19.7109375" customWidth="1"/>
    <col min="4071" max="4071" width="18.7109375" customWidth="1"/>
    <col min="4072" max="4082" width="0" hidden="1" customWidth="1"/>
    <col min="4083" max="4083" width="17.140625" customWidth="1"/>
    <col min="4324" max="4324" width="108" customWidth="1"/>
    <col min="4325" max="4326" width="19.7109375" customWidth="1"/>
    <col min="4327" max="4327" width="18.7109375" customWidth="1"/>
    <col min="4328" max="4338" width="0" hidden="1" customWidth="1"/>
    <col min="4339" max="4339" width="17.140625" customWidth="1"/>
    <col min="4580" max="4580" width="108" customWidth="1"/>
    <col min="4581" max="4582" width="19.7109375" customWidth="1"/>
    <col min="4583" max="4583" width="18.7109375" customWidth="1"/>
    <col min="4584" max="4594" width="0" hidden="1" customWidth="1"/>
    <col min="4595" max="4595" width="17.140625" customWidth="1"/>
    <col min="4836" max="4836" width="108" customWidth="1"/>
    <col min="4837" max="4838" width="19.7109375" customWidth="1"/>
    <col min="4839" max="4839" width="18.7109375" customWidth="1"/>
    <col min="4840" max="4850" width="0" hidden="1" customWidth="1"/>
    <col min="4851" max="4851" width="17.140625" customWidth="1"/>
    <col min="5092" max="5092" width="108" customWidth="1"/>
    <col min="5093" max="5094" width="19.7109375" customWidth="1"/>
    <col min="5095" max="5095" width="18.7109375" customWidth="1"/>
    <col min="5096" max="5106" width="0" hidden="1" customWidth="1"/>
    <col min="5107" max="5107" width="17.140625" customWidth="1"/>
    <col min="5348" max="5348" width="108" customWidth="1"/>
    <col min="5349" max="5350" width="19.7109375" customWidth="1"/>
    <col min="5351" max="5351" width="18.7109375" customWidth="1"/>
    <col min="5352" max="5362" width="0" hidden="1" customWidth="1"/>
    <col min="5363" max="5363" width="17.140625" customWidth="1"/>
    <col min="5604" max="5604" width="108" customWidth="1"/>
    <col min="5605" max="5606" width="19.7109375" customWidth="1"/>
    <col min="5607" max="5607" width="18.7109375" customWidth="1"/>
    <col min="5608" max="5618" width="0" hidden="1" customWidth="1"/>
    <col min="5619" max="5619" width="17.140625" customWidth="1"/>
    <col min="5860" max="5860" width="108" customWidth="1"/>
    <col min="5861" max="5862" width="19.7109375" customWidth="1"/>
    <col min="5863" max="5863" width="18.7109375" customWidth="1"/>
    <col min="5864" max="5874" width="0" hidden="1" customWidth="1"/>
    <col min="5875" max="5875" width="17.140625" customWidth="1"/>
    <col min="6116" max="6116" width="108" customWidth="1"/>
    <col min="6117" max="6118" width="19.7109375" customWidth="1"/>
    <col min="6119" max="6119" width="18.7109375" customWidth="1"/>
    <col min="6120" max="6130" width="0" hidden="1" customWidth="1"/>
    <col min="6131" max="6131" width="17.140625" customWidth="1"/>
    <col min="6372" max="6372" width="108" customWidth="1"/>
    <col min="6373" max="6374" width="19.7109375" customWidth="1"/>
    <col min="6375" max="6375" width="18.7109375" customWidth="1"/>
    <col min="6376" max="6386" width="0" hidden="1" customWidth="1"/>
    <col min="6387" max="6387" width="17.140625" customWidth="1"/>
    <col min="6628" max="6628" width="108" customWidth="1"/>
    <col min="6629" max="6630" width="19.7109375" customWidth="1"/>
    <col min="6631" max="6631" width="18.7109375" customWidth="1"/>
    <col min="6632" max="6642" width="0" hidden="1" customWidth="1"/>
    <col min="6643" max="6643" width="17.140625" customWidth="1"/>
    <col min="6884" max="6884" width="108" customWidth="1"/>
    <col min="6885" max="6886" width="19.7109375" customWidth="1"/>
    <col min="6887" max="6887" width="18.7109375" customWidth="1"/>
    <col min="6888" max="6898" width="0" hidden="1" customWidth="1"/>
    <col min="6899" max="6899" width="17.140625" customWidth="1"/>
    <col min="7140" max="7140" width="108" customWidth="1"/>
    <col min="7141" max="7142" width="19.7109375" customWidth="1"/>
    <col min="7143" max="7143" width="18.7109375" customWidth="1"/>
    <col min="7144" max="7154" width="0" hidden="1" customWidth="1"/>
    <col min="7155" max="7155" width="17.140625" customWidth="1"/>
    <col min="7396" max="7396" width="108" customWidth="1"/>
    <col min="7397" max="7398" width="19.7109375" customWidth="1"/>
    <col min="7399" max="7399" width="18.7109375" customWidth="1"/>
    <col min="7400" max="7410" width="0" hidden="1" customWidth="1"/>
    <col min="7411" max="7411" width="17.140625" customWidth="1"/>
    <col min="7652" max="7652" width="108" customWidth="1"/>
    <col min="7653" max="7654" width="19.7109375" customWidth="1"/>
    <col min="7655" max="7655" width="18.7109375" customWidth="1"/>
    <col min="7656" max="7666" width="0" hidden="1" customWidth="1"/>
    <col min="7667" max="7667" width="17.140625" customWidth="1"/>
    <col min="7908" max="7908" width="108" customWidth="1"/>
    <col min="7909" max="7910" width="19.7109375" customWidth="1"/>
    <col min="7911" max="7911" width="18.7109375" customWidth="1"/>
    <col min="7912" max="7922" width="0" hidden="1" customWidth="1"/>
    <col min="7923" max="7923" width="17.140625" customWidth="1"/>
    <col min="8164" max="8164" width="108" customWidth="1"/>
    <col min="8165" max="8166" width="19.7109375" customWidth="1"/>
    <col min="8167" max="8167" width="18.7109375" customWidth="1"/>
    <col min="8168" max="8178" width="0" hidden="1" customWidth="1"/>
    <col min="8179" max="8179" width="17.140625" customWidth="1"/>
    <col min="8420" max="8420" width="108" customWidth="1"/>
    <col min="8421" max="8422" width="19.7109375" customWidth="1"/>
    <col min="8423" max="8423" width="18.7109375" customWidth="1"/>
    <col min="8424" max="8434" width="0" hidden="1" customWidth="1"/>
    <col min="8435" max="8435" width="17.140625" customWidth="1"/>
    <col min="8676" max="8676" width="108" customWidth="1"/>
    <col min="8677" max="8678" width="19.7109375" customWidth="1"/>
    <col min="8679" max="8679" width="18.7109375" customWidth="1"/>
    <col min="8680" max="8690" width="0" hidden="1" customWidth="1"/>
    <col min="8691" max="8691" width="17.140625" customWidth="1"/>
    <col min="8932" max="8932" width="108" customWidth="1"/>
    <col min="8933" max="8934" width="19.7109375" customWidth="1"/>
    <col min="8935" max="8935" width="18.7109375" customWidth="1"/>
    <col min="8936" max="8946" width="0" hidden="1" customWidth="1"/>
    <col min="8947" max="8947" width="17.140625" customWidth="1"/>
    <col min="9188" max="9188" width="108" customWidth="1"/>
    <col min="9189" max="9190" width="19.7109375" customWidth="1"/>
    <col min="9191" max="9191" width="18.7109375" customWidth="1"/>
    <col min="9192" max="9202" width="0" hidden="1" customWidth="1"/>
    <col min="9203" max="9203" width="17.140625" customWidth="1"/>
    <col min="9444" max="9444" width="108" customWidth="1"/>
    <col min="9445" max="9446" width="19.7109375" customWidth="1"/>
    <col min="9447" max="9447" width="18.7109375" customWidth="1"/>
    <col min="9448" max="9458" width="0" hidden="1" customWidth="1"/>
    <col min="9459" max="9459" width="17.140625" customWidth="1"/>
    <col min="9700" max="9700" width="108" customWidth="1"/>
    <col min="9701" max="9702" width="19.7109375" customWidth="1"/>
    <col min="9703" max="9703" width="18.7109375" customWidth="1"/>
    <col min="9704" max="9714" width="0" hidden="1" customWidth="1"/>
    <col min="9715" max="9715" width="17.140625" customWidth="1"/>
    <col min="9956" max="9956" width="108" customWidth="1"/>
    <col min="9957" max="9958" width="19.7109375" customWidth="1"/>
    <col min="9959" max="9959" width="18.7109375" customWidth="1"/>
    <col min="9960" max="9970" width="0" hidden="1" customWidth="1"/>
    <col min="9971" max="9971" width="17.140625" customWidth="1"/>
    <col min="10212" max="10212" width="108" customWidth="1"/>
    <col min="10213" max="10214" width="19.7109375" customWidth="1"/>
    <col min="10215" max="10215" width="18.7109375" customWidth="1"/>
    <col min="10216" max="10226" width="0" hidden="1" customWidth="1"/>
    <col min="10227" max="10227" width="17.140625" customWidth="1"/>
    <col min="10468" max="10468" width="108" customWidth="1"/>
    <col min="10469" max="10470" width="19.7109375" customWidth="1"/>
    <col min="10471" max="10471" width="18.7109375" customWidth="1"/>
    <col min="10472" max="10482" width="0" hidden="1" customWidth="1"/>
    <col min="10483" max="10483" width="17.140625" customWidth="1"/>
    <col min="10724" max="10724" width="108" customWidth="1"/>
    <col min="10725" max="10726" width="19.7109375" customWidth="1"/>
    <col min="10727" max="10727" width="18.7109375" customWidth="1"/>
    <col min="10728" max="10738" width="0" hidden="1" customWidth="1"/>
    <col min="10739" max="10739" width="17.140625" customWidth="1"/>
    <col min="10980" max="10980" width="108" customWidth="1"/>
    <col min="10981" max="10982" width="19.7109375" customWidth="1"/>
    <col min="10983" max="10983" width="18.7109375" customWidth="1"/>
    <col min="10984" max="10994" width="0" hidden="1" customWidth="1"/>
    <col min="10995" max="10995" width="17.140625" customWidth="1"/>
    <col min="11236" max="11236" width="108" customWidth="1"/>
    <col min="11237" max="11238" width="19.7109375" customWidth="1"/>
    <col min="11239" max="11239" width="18.7109375" customWidth="1"/>
    <col min="11240" max="11250" width="0" hidden="1" customWidth="1"/>
    <col min="11251" max="11251" width="17.140625" customWidth="1"/>
    <col min="11492" max="11492" width="108" customWidth="1"/>
    <col min="11493" max="11494" width="19.7109375" customWidth="1"/>
    <col min="11495" max="11495" width="18.7109375" customWidth="1"/>
    <col min="11496" max="11506" width="0" hidden="1" customWidth="1"/>
    <col min="11507" max="11507" width="17.140625" customWidth="1"/>
    <col min="11748" max="11748" width="108" customWidth="1"/>
    <col min="11749" max="11750" width="19.7109375" customWidth="1"/>
    <col min="11751" max="11751" width="18.7109375" customWidth="1"/>
    <col min="11752" max="11762" width="0" hidden="1" customWidth="1"/>
    <col min="11763" max="11763" width="17.140625" customWidth="1"/>
    <col min="12004" max="12004" width="108" customWidth="1"/>
    <col min="12005" max="12006" width="19.7109375" customWidth="1"/>
    <col min="12007" max="12007" width="18.7109375" customWidth="1"/>
    <col min="12008" max="12018" width="0" hidden="1" customWidth="1"/>
    <col min="12019" max="12019" width="17.140625" customWidth="1"/>
    <col min="12260" max="12260" width="108" customWidth="1"/>
    <col min="12261" max="12262" width="19.7109375" customWidth="1"/>
    <col min="12263" max="12263" width="18.7109375" customWidth="1"/>
    <col min="12264" max="12274" width="0" hidden="1" customWidth="1"/>
    <col min="12275" max="12275" width="17.140625" customWidth="1"/>
    <col min="12516" max="12516" width="108" customWidth="1"/>
    <col min="12517" max="12518" width="19.7109375" customWidth="1"/>
    <col min="12519" max="12519" width="18.7109375" customWidth="1"/>
    <col min="12520" max="12530" width="0" hidden="1" customWidth="1"/>
    <col min="12531" max="12531" width="17.140625" customWidth="1"/>
    <col min="12772" max="12772" width="108" customWidth="1"/>
    <col min="12773" max="12774" width="19.7109375" customWidth="1"/>
    <col min="12775" max="12775" width="18.7109375" customWidth="1"/>
    <col min="12776" max="12786" width="0" hidden="1" customWidth="1"/>
    <col min="12787" max="12787" width="17.140625" customWidth="1"/>
    <col min="13028" max="13028" width="108" customWidth="1"/>
    <col min="13029" max="13030" width="19.7109375" customWidth="1"/>
    <col min="13031" max="13031" width="18.7109375" customWidth="1"/>
    <col min="13032" max="13042" width="0" hidden="1" customWidth="1"/>
    <col min="13043" max="13043" width="17.140625" customWidth="1"/>
    <col min="13284" max="13284" width="108" customWidth="1"/>
    <col min="13285" max="13286" width="19.7109375" customWidth="1"/>
    <col min="13287" max="13287" width="18.7109375" customWidth="1"/>
    <col min="13288" max="13298" width="0" hidden="1" customWidth="1"/>
    <col min="13299" max="13299" width="17.140625" customWidth="1"/>
    <col min="13540" max="13540" width="108" customWidth="1"/>
    <col min="13541" max="13542" width="19.7109375" customWidth="1"/>
    <col min="13543" max="13543" width="18.7109375" customWidth="1"/>
    <col min="13544" max="13554" width="0" hidden="1" customWidth="1"/>
    <col min="13555" max="13555" width="17.140625" customWidth="1"/>
    <col min="13796" max="13796" width="108" customWidth="1"/>
    <col min="13797" max="13798" width="19.7109375" customWidth="1"/>
    <col min="13799" max="13799" width="18.7109375" customWidth="1"/>
    <col min="13800" max="13810" width="0" hidden="1" customWidth="1"/>
    <col min="13811" max="13811" width="17.140625" customWidth="1"/>
    <col min="14052" max="14052" width="108" customWidth="1"/>
    <col min="14053" max="14054" width="19.7109375" customWidth="1"/>
    <col min="14055" max="14055" width="18.7109375" customWidth="1"/>
    <col min="14056" max="14066" width="0" hidden="1" customWidth="1"/>
    <col min="14067" max="14067" width="17.140625" customWidth="1"/>
    <col min="14308" max="14308" width="108" customWidth="1"/>
    <col min="14309" max="14310" width="19.7109375" customWidth="1"/>
    <col min="14311" max="14311" width="18.7109375" customWidth="1"/>
    <col min="14312" max="14322" width="0" hidden="1" customWidth="1"/>
    <col min="14323" max="14323" width="17.140625" customWidth="1"/>
    <col min="14564" max="14564" width="108" customWidth="1"/>
    <col min="14565" max="14566" width="19.7109375" customWidth="1"/>
    <col min="14567" max="14567" width="18.7109375" customWidth="1"/>
    <col min="14568" max="14578" width="0" hidden="1" customWidth="1"/>
    <col min="14579" max="14579" width="17.140625" customWidth="1"/>
    <col min="14820" max="14820" width="108" customWidth="1"/>
    <col min="14821" max="14822" width="19.7109375" customWidth="1"/>
    <col min="14823" max="14823" width="18.7109375" customWidth="1"/>
    <col min="14824" max="14834" width="0" hidden="1" customWidth="1"/>
    <col min="14835" max="14835" width="17.140625" customWidth="1"/>
    <col min="15076" max="15076" width="108" customWidth="1"/>
    <col min="15077" max="15078" width="19.7109375" customWidth="1"/>
    <col min="15079" max="15079" width="18.7109375" customWidth="1"/>
    <col min="15080" max="15090" width="0" hidden="1" customWidth="1"/>
    <col min="15091" max="15091" width="17.140625" customWidth="1"/>
    <col min="15332" max="15332" width="108" customWidth="1"/>
    <col min="15333" max="15334" width="19.7109375" customWidth="1"/>
    <col min="15335" max="15335" width="18.7109375" customWidth="1"/>
    <col min="15336" max="15346" width="0" hidden="1" customWidth="1"/>
    <col min="15347" max="15347" width="17.140625" customWidth="1"/>
    <col min="15588" max="15588" width="108" customWidth="1"/>
    <col min="15589" max="15590" width="19.7109375" customWidth="1"/>
    <col min="15591" max="15591" width="18.7109375" customWidth="1"/>
    <col min="15592" max="15602" width="0" hidden="1" customWidth="1"/>
    <col min="15603" max="15603" width="17.140625" customWidth="1"/>
    <col min="15844" max="15844" width="108" customWidth="1"/>
    <col min="15845" max="15846" width="19.7109375" customWidth="1"/>
    <col min="15847" max="15847" width="18.7109375" customWidth="1"/>
    <col min="15848" max="15858" width="0" hidden="1" customWidth="1"/>
    <col min="15859" max="15859" width="17.140625" customWidth="1"/>
    <col min="16100" max="16100" width="108" customWidth="1"/>
    <col min="16101" max="16102" width="19.7109375" customWidth="1"/>
    <col min="16103" max="16103" width="18.7109375" customWidth="1"/>
    <col min="16104" max="16114" width="0" hidden="1" customWidth="1"/>
    <col min="16115" max="16115" width="17.140625" customWidth="1"/>
  </cols>
  <sheetData>
    <row r="7" spans="1:16" ht="18.75" customHeight="1" x14ac:dyDescent="0.25">
      <c r="A7" s="1" t="s">
        <v>0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18.75" x14ac:dyDescent="0.25">
      <c r="A8" s="1" t="s">
        <v>1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18.75" customHeight="1" x14ac:dyDescent="0.25">
      <c r="A9" s="2" t="s">
        <v>2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x14ac:dyDescent="0.25">
      <c r="A10" s="2" t="s">
        <v>3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 x14ac:dyDescent="0.2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 ht="31.5" customHeight="1" x14ac:dyDescent="0.25">
      <c r="A12" s="3" t="s">
        <v>4</v>
      </c>
      <c r="B12" s="4" t="s">
        <v>5</v>
      </c>
      <c r="C12" s="4" t="s">
        <v>6</v>
      </c>
      <c r="D12" s="4" t="s">
        <v>7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5" t="s">
        <v>8</v>
      </c>
    </row>
    <row r="13" spans="1:16" ht="15.75" x14ac:dyDescent="0.25">
      <c r="A13" s="6"/>
      <c r="B13" s="7"/>
      <c r="C13" s="7"/>
      <c r="D13" s="8" t="s">
        <v>9</v>
      </c>
      <c r="E13" s="8" t="s">
        <v>10</v>
      </c>
      <c r="F13" s="8" t="s">
        <v>11</v>
      </c>
      <c r="G13" s="8" t="s">
        <v>12</v>
      </c>
      <c r="H13" s="8" t="s">
        <v>13</v>
      </c>
      <c r="I13" s="8" t="s">
        <v>14</v>
      </c>
      <c r="J13" s="8" t="s">
        <v>15</v>
      </c>
      <c r="K13" s="8" t="s">
        <v>16</v>
      </c>
      <c r="L13" s="8" t="s">
        <v>17</v>
      </c>
      <c r="M13" s="8" t="s">
        <v>18</v>
      </c>
      <c r="N13" s="8" t="s">
        <v>19</v>
      </c>
      <c r="O13" s="8" t="s">
        <v>20</v>
      </c>
      <c r="P13" s="9"/>
    </row>
    <row r="14" spans="1:16" x14ac:dyDescent="0.25">
      <c r="A14" s="10" t="s">
        <v>21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2"/>
    </row>
    <row r="15" spans="1:16" x14ac:dyDescent="0.25">
      <c r="A15" s="13" t="s">
        <v>22</v>
      </c>
      <c r="B15" s="14">
        <f>SUM(B16:B18)</f>
        <v>7679277632</v>
      </c>
      <c r="C15" s="14">
        <f>SUM(C16:C18)</f>
        <v>7679277632</v>
      </c>
      <c r="D15" s="14">
        <f t="shared" ref="D15:P15" si="0">SUM(D16:D18)</f>
        <v>467518507.50999993</v>
      </c>
      <c r="E15" s="14">
        <f t="shared" si="0"/>
        <v>483018499.90999997</v>
      </c>
      <c r="F15" s="14">
        <f t="shared" si="0"/>
        <v>485877660.93999994</v>
      </c>
      <c r="G15" s="14">
        <f t="shared" si="0"/>
        <v>0</v>
      </c>
      <c r="H15" s="14">
        <f t="shared" si="0"/>
        <v>0</v>
      </c>
      <c r="I15" s="14">
        <f t="shared" si="0"/>
        <v>0</v>
      </c>
      <c r="J15" s="14">
        <f t="shared" si="0"/>
        <v>0</v>
      </c>
      <c r="K15" s="14">
        <f t="shared" si="0"/>
        <v>0</v>
      </c>
      <c r="L15" s="14">
        <f t="shared" si="0"/>
        <v>0</v>
      </c>
      <c r="M15" s="14">
        <f t="shared" si="0"/>
        <v>0</v>
      </c>
      <c r="N15" s="14">
        <f t="shared" si="0"/>
        <v>0</v>
      </c>
      <c r="O15" s="14">
        <f t="shared" si="0"/>
        <v>0</v>
      </c>
      <c r="P15" s="15">
        <f t="shared" si="0"/>
        <v>1436414668.3600001</v>
      </c>
    </row>
    <row r="16" spans="1:16" x14ac:dyDescent="0.25">
      <c r="A16" s="16" t="s">
        <v>23</v>
      </c>
      <c r="B16" s="17">
        <v>6391963515</v>
      </c>
      <c r="C16" s="17">
        <v>6391963515</v>
      </c>
      <c r="D16" s="17">
        <v>380998801.76999998</v>
      </c>
      <c r="E16" s="18">
        <v>394187458.44</v>
      </c>
      <c r="F16" s="18">
        <v>397759092.19999999</v>
      </c>
      <c r="G16" s="18">
        <v>0</v>
      </c>
      <c r="H16" s="18">
        <v>0</v>
      </c>
      <c r="I16" s="18">
        <v>0</v>
      </c>
      <c r="J16" s="18">
        <v>0</v>
      </c>
      <c r="K16" s="18">
        <v>0</v>
      </c>
      <c r="L16" s="18">
        <v>0</v>
      </c>
      <c r="M16" s="18">
        <v>0</v>
      </c>
      <c r="N16" s="18">
        <v>0</v>
      </c>
      <c r="O16" s="19">
        <v>0</v>
      </c>
      <c r="P16" s="20">
        <f>SUM(D16:O16)</f>
        <v>1172945352.4100001</v>
      </c>
    </row>
    <row r="17" spans="1:16" x14ac:dyDescent="0.25">
      <c r="A17" s="16" t="s">
        <v>24</v>
      </c>
      <c r="B17" s="17">
        <v>602013514</v>
      </c>
      <c r="C17" s="17">
        <v>602013514</v>
      </c>
      <c r="D17" s="17">
        <v>27907614.59</v>
      </c>
      <c r="E17" s="18">
        <v>28474289.59</v>
      </c>
      <c r="F17" s="18">
        <v>28488774.59</v>
      </c>
      <c r="G17" s="18">
        <v>0</v>
      </c>
      <c r="H17" s="18">
        <v>0</v>
      </c>
      <c r="I17" s="18">
        <v>0</v>
      </c>
      <c r="J17" s="18">
        <v>0</v>
      </c>
      <c r="K17" s="18">
        <v>0</v>
      </c>
      <c r="L17" s="18">
        <v>0</v>
      </c>
      <c r="M17" s="18">
        <v>0</v>
      </c>
      <c r="N17" s="18">
        <v>0</v>
      </c>
      <c r="O17" s="19">
        <v>0</v>
      </c>
      <c r="P17" s="20">
        <f t="shared" ref="P17:P18" si="1">SUM(D17:O17)</f>
        <v>84870678.769999996</v>
      </c>
    </row>
    <row r="18" spans="1:16" x14ac:dyDescent="0.25">
      <c r="A18" s="16" t="s">
        <v>25</v>
      </c>
      <c r="B18" s="17">
        <v>685300603</v>
      </c>
      <c r="C18" s="17">
        <v>685300603</v>
      </c>
      <c r="D18" s="17">
        <v>58612091.149999999</v>
      </c>
      <c r="E18" s="18">
        <v>60356751.880000003</v>
      </c>
      <c r="F18" s="18">
        <v>59629794.149999999</v>
      </c>
      <c r="G18" s="18">
        <v>0</v>
      </c>
      <c r="H18" s="18">
        <v>0</v>
      </c>
      <c r="I18" s="18">
        <v>0</v>
      </c>
      <c r="J18" s="18">
        <v>0</v>
      </c>
      <c r="K18" s="18">
        <v>0</v>
      </c>
      <c r="L18" s="18">
        <v>0</v>
      </c>
      <c r="M18" s="18">
        <v>0</v>
      </c>
      <c r="N18" s="18">
        <v>0</v>
      </c>
      <c r="O18" s="19">
        <v>0</v>
      </c>
      <c r="P18" s="20">
        <f t="shared" si="1"/>
        <v>178598637.18000001</v>
      </c>
    </row>
    <row r="19" spans="1:16" x14ac:dyDescent="0.25">
      <c r="A19" s="13" t="s">
        <v>26</v>
      </c>
      <c r="B19" s="21">
        <f>SUM(B20:B28)</f>
        <v>1620636245</v>
      </c>
      <c r="C19" s="21">
        <f>SUM(C20:C28)</f>
        <v>1930654927.04</v>
      </c>
      <c r="D19" s="21">
        <f t="shared" ref="D19:P19" si="2">SUM(D20:D28)</f>
        <v>8850494.3599999994</v>
      </c>
      <c r="E19" s="21">
        <f t="shared" si="2"/>
        <v>109764732.31</v>
      </c>
      <c r="F19" s="21">
        <f t="shared" si="2"/>
        <v>170076349.90000001</v>
      </c>
      <c r="G19" s="21">
        <f t="shared" si="2"/>
        <v>0</v>
      </c>
      <c r="H19" s="21">
        <f t="shared" si="2"/>
        <v>0</v>
      </c>
      <c r="I19" s="21">
        <f t="shared" si="2"/>
        <v>0</v>
      </c>
      <c r="J19" s="21">
        <f t="shared" si="2"/>
        <v>0</v>
      </c>
      <c r="K19" s="21">
        <f t="shared" si="2"/>
        <v>0</v>
      </c>
      <c r="L19" s="21">
        <f t="shared" si="2"/>
        <v>0</v>
      </c>
      <c r="M19" s="21">
        <f t="shared" si="2"/>
        <v>0</v>
      </c>
      <c r="N19" s="21">
        <f t="shared" si="2"/>
        <v>0</v>
      </c>
      <c r="O19" s="21">
        <f t="shared" si="2"/>
        <v>0</v>
      </c>
      <c r="P19" s="22">
        <f t="shared" si="2"/>
        <v>288691576.56999999</v>
      </c>
    </row>
    <row r="20" spans="1:16" x14ac:dyDescent="0.25">
      <c r="A20" s="16" t="s">
        <v>27</v>
      </c>
      <c r="B20" s="23">
        <v>39796331</v>
      </c>
      <c r="C20" s="23">
        <v>39796331</v>
      </c>
      <c r="D20" s="23">
        <v>3967672.42</v>
      </c>
      <c r="E20" s="18">
        <v>802954.84</v>
      </c>
      <c r="F20" s="18">
        <v>3962671.5</v>
      </c>
      <c r="G20" s="18">
        <v>0</v>
      </c>
      <c r="H20" s="18">
        <v>0</v>
      </c>
      <c r="I20" s="18">
        <v>0</v>
      </c>
      <c r="J20" s="18">
        <v>0</v>
      </c>
      <c r="K20" s="18">
        <v>0</v>
      </c>
      <c r="L20" s="18">
        <v>0</v>
      </c>
      <c r="M20" s="18">
        <v>0</v>
      </c>
      <c r="N20" s="18">
        <v>0</v>
      </c>
      <c r="O20" s="19">
        <v>0</v>
      </c>
      <c r="P20" s="20">
        <f t="shared" ref="P20:P28" si="3">SUM(D20:O20)</f>
        <v>8733298.7599999998</v>
      </c>
    </row>
    <row r="21" spans="1:16" x14ac:dyDescent="0.25">
      <c r="A21" s="16" t="s">
        <v>28</v>
      </c>
      <c r="B21" s="23">
        <v>4550533</v>
      </c>
      <c r="C21" s="23">
        <v>7750533</v>
      </c>
      <c r="D21" s="23">
        <v>81420</v>
      </c>
      <c r="E21" s="18">
        <v>4814.3999999999996</v>
      </c>
      <c r="F21" s="18">
        <v>869140</v>
      </c>
      <c r="G21" s="18">
        <v>0</v>
      </c>
      <c r="H21" s="18">
        <v>0</v>
      </c>
      <c r="I21" s="18">
        <v>0</v>
      </c>
      <c r="J21" s="18">
        <v>0</v>
      </c>
      <c r="K21" s="18">
        <v>0</v>
      </c>
      <c r="L21" s="18">
        <v>0</v>
      </c>
      <c r="M21" s="18">
        <v>0</v>
      </c>
      <c r="N21" s="18">
        <v>0</v>
      </c>
      <c r="O21" s="19">
        <v>0</v>
      </c>
      <c r="P21" s="20">
        <f t="shared" si="3"/>
        <v>955374.4</v>
      </c>
    </row>
    <row r="22" spans="1:16" x14ac:dyDescent="0.25">
      <c r="A22" s="16" t="s">
        <v>29</v>
      </c>
      <c r="B22" s="23">
        <v>24670340</v>
      </c>
      <c r="C22" s="23">
        <v>24670340</v>
      </c>
      <c r="D22" s="23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  <c r="K22" s="18">
        <v>0</v>
      </c>
      <c r="L22" s="18">
        <v>0</v>
      </c>
      <c r="M22" s="18">
        <v>0</v>
      </c>
      <c r="N22" s="18">
        <v>0</v>
      </c>
      <c r="O22" s="19">
        <v>0</v>
      </c>
      <c r="P22" s="20">
        <f t="shared" si="3"/>
        <v>0</v>
      </c>
    </row>
    <row r="23" spans="1:16" x14ac:dyDescent="0.25">
      <c r="A23" s="16" t="s">
        <v>30</v>
      </c>
      <c r="B23" s="23">
        <v>9778928</v>
      </c>
      <c r="C23" s="23">
        <v>2468263</v>
      </c>
      <c r="D23" s="23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  <c r="K23" s="18">
        <v>0</v>
      </c>
      <c r="L23" s="18">
        <v>0</v>
      </c>
      <c r="M23" s="18">
        <v>0</v>
      </c>
      <c r="N23" s="18">
        <v>0</v>
      </c>
      <c r="O23" s="19">
        <v>0</v>
      </c>
      <c r="P23" s="20">
        <f t="shared" si="3"/>
        <v>0</v>
      </c>
    </row>
    <row r="24" spans="1:16" x14ac:dyDescent="0.25">
      <c r="A24" s="16" t="s">
        <v>31</v>
      </c>
      <c r="B24" s="23">
        <v>79265623</v>
      </c>
      <c r="C24" s="23">
        <v>75265623</v>
      </c>
      <c r="D24" s="23">
        <v>4801401.9400000004</v>
      </c>
      <c r="E24" s="18">
        <v>4227956.82</v>
      </c>
      <c r="F24" s="18">
        <v>4972855.9400000004</v>
      </c>
      <c r="G24" s="18">
        <v>0</v>
      </c>
      <c r="H24" s="18">
        <v>0</v>
      </c>
      <c r="I24" s="18">
        <v>0</v>
      </c>
      <c r="J24" s="18">
        <v>0</v>
      </c>
      <c r="K24" s="18">
        <v>0</v>
      </c>
      <c r="L24" s="18">
        <v>0</v>
      </c>
      <c r="M24" s="18">
        <v>0</v>
      </c>
      <c r="N24" s="18">
        <v>0</v>
      </c>
      <c r="O24" s="19">
        <v>0</v>
      </c>
      <c r="P24" s="20">
        <f t="shared" si="3"/>
        <v>14002214.700000003</v>
      </c>
    </row>
    <row r="25" spans="1:16" ht="18" customHeight="1" x14ac:dyDescent="0.25">
      <c r="A25" s="16" t="s">
        <v>32</v>
      </c>
      <c r="B25" s="23">
        <v>271088215</v>
      </c>
      <c r="C25" s="23">
        <v>57140880</v>
      </c>
      <c r="D25" s="23">
        <v>0</v>
      </c>
      <c r="E25" s="18">
        <v>0</v>
      </c>
      <c r="F25" s="18">
        <v>0</v>
      </c>
      <c r="G25" s="18">
        <v>0</v>
      </c>
      <c r="H25" s="18">
        <v>0</v>
      </c>
      <c r="I25" s="18">
        <v>0</v>
      </c>
      <c r="J25" s="18">
        <v>0</v>
      </c>
      <c r="K25" s="18">
        <v>0</v>
      </c>
      <c r="L25" s="18">
        <v>0</v>
      </c>
      <c r="M25" s="18">
        <v>0</v>
      </c>
      <c r="N25" s="18">
        <v>0</v>
      </c>
      <c r="O25" s="19">
        <v>0</v>
      </c>
      <c r="P25" s="20">
        <f t="shared" si="3"/>
        <v>0</v>
      </c>
    </row>
    <row r="26" spans="1:16" ht="13.5" customHeight="1" x14ac:dyDescent="0.25">
      <c r="A26" s="16" t="s">
        <v>33</v>
      </c>
      <c r="B26" s="24">
        <v>336651189</v>
      </c>
      <c r="C26" s="23">
        <v>309675000</v>
      </c>
      <c r="D26" s="23">
        <v>0</v>
      </c>
      <c r="E26" s="18">
        <v>20377690.739999998</v>
      </c>
      <c r="F26" s="18">
        <v>43467629.670000002</v>
      </c>
      <c r="G26" s="18">
        <v>0</v>
      </c>
      <c r="H26" s="18">
        <v>0</v>
      </c>
      <c r="I26" s="18">
        <v>0</v>
      </c>
      <c r="J26" s="18">
        <v>0</v>
      </c>
      <c r="K26" s="18">
        <v>0</v>
      </c>
      <c r="L26" s="18">
        <v>0</v>
      </c>
      <c r="M26" s="18">
        <v>0</v>
      </c>
      <c r="N26" s="18">
        <v>0</v>
      </c>
      <c r="O26" s="19">
        <v>0</v>
      </c>
      <c r="P26" s="20">
        <f t="shared" si="3"/>
        <v>63845320.409999996</v>
      </c>
    </row>
    <row r="27" spans="1:16" x14ac:dyDescent="0.25">
      <c r="A27" s="16" t="s">
        <v>34</v>
      </c>
      <c r="B27" s="24">
        <v>25033719</v>
      </c>
      <c r="C27" s="23">
        <v>77712419</v>
      </c>
      <c r="D27" s="23">
        <v>0</v>
      </c>
      <c r="E27" s="18">
        <v>1009625</v>
      </c>
      <c r="F27" s="18">
        <v>10844200</v>
      </c>
      <c r="G27" s="18">
        <v>0</v>
      </c>
      <c r="H27" s="18">
        <v>0</v>
      </c>
      <c r="I27" s="18">
        <v>0</v>
      </c>
      <c r="J27" s="18">
        <v>0</v>
      </c>
      <c r="K27" s="18">
        <v>0</v>
      </c>
      <c r="L27" s="18">
        <v>0</v>
      </c>
      <c r="M27" s="18">
        <v>0</v>
      </c>
      <c r="N27" s="18">
        <v>0</v>
      </c>
      <c r="O27" s="19">
        <v>0</v>
      </c>
      <c r="P27" s="20">
        <f t="shared" si="3"/>
        <v>11853825</v>
      </c>
    </row>
    <row r="28" spans="1:16" ht="15" customHeight="1" x14ac:dyDescent="0.25">
      <c r="A28" s="16" t="s">
        <v>35</v>
      </c>
      <c r="B28" s="25">
        <v>829801367</v>
      </c>
      <c r="C28" s="23">
        <v>1336175538.04</v>
      </c>
      <c r="D28" s="23">
        <v>0</v>
      </c>
      <c r="E28" s="18">
        <v>83341690.510000005</v>
      </c>
      <c r="F28" s="18">
        <v>105959852.79000001</v>
      </c>
      <c r="G28" s="18">
        <v>0</v>
      </c>
      <c r="H28" s="18">
        <v>0</v>
      </c>
      <c r="I28" s="18">
        <v>0</v>
      </c>
      <c r="J28" s="18">
        <v>0</v>
      </c>
      <c r="K28" s="18">
        <v>0</v>
      </c>
      <c r="L28" s="18">
        <v>0</v>
      </c>
      <c r="M28" s="18">
        <v>0</v>
      </c>
      <c r="N28" s="18">
        <v>0</v>
      </c>
      <c r="O28" s="19">
        <v>0</v>
      </c>
      <c r="P28" s="20">
        <f t="shared" si="3"/>
        <v>189301543.30000001</v>
      </c>
    </row>
    <row r="29" spans="1:16" x14ac:dyDescent="0.25">
      <c r="A29" s="13" t="s">
        <v>36</v>
      </c>
      <c r="B29" s="26">
        <f>SUM(B30:B38)</f>
        <v>701592900</v>
      </c>
      <c r="C29" s="26">
        <f>SUM(C30:C38)</f>
        <v>441557196.95999992</v>
      </c>
      <c r="D29" s="26">
        <f t="shared" ref="D29:P29" si="4">SUM(D30:D38)</f>
        <v>7563817</v>
      </c>
      <c r="E29" s="26">
        <f t="shared" si="4"/>
        <v>22879190.370000001</v>
      </c>
      <c r="F29" s="26">
        <f t="shared" si="4"/>
        <v>39470024.82</v>
      </c>
      <c r="G29" s="26">
        <f t="shared" si="4"/>
        <v>0</v>
      </c>
      <c r="H29" s="26">
        <f t="shared" si="4"/>
        <v>0</v>
      </c>
      <c r="I29" s="26">
        <f t="shared" si="4"/>
        <v>0</v>
      </c>
      <c r="J29" s="26">
        <f t="shared" si="4"/>
        <v>0</v>
      </c>
      <c r="K29" s="26">
        <f t="shared" si="4"/>
        <v>0</v>
      </c>
      <c r="L29" s="26">
        <f t="shared" si="4"/>
        <v>0</v>
      </c>
      <c r="M29" s="26">
        <f t="shared" si="4"/>
        <v>0</v>
      </c>
      <c r="N29" s="26">
        <f t="shared" si="4"/>
        <v>0</v>
      </c>
      <c r="O29" s="21">
        <f t="shared" si="4"/>
        <v>0</v>
      </c>
      <c r="P29" s="22">
        <f t="shared" si="4"/>
        <v>69913032.189999998</v>
      </c>
    </row>
    <row r="30" spans="1:16" x14ac:dyDescent="0.25">
      <c r="A30" s="27" t="s">
        <v>37</v>
      </c>
      <c r="B30" s="18">
        <v>13404803</v>
      </c>
      <c r="C30" s="18">
        <v>2404803</v>
      </c>
      <c r="D30" s="18">
        <v>46860</v>
      </c>
      <c r="E30" s="18">
        <v>74820</v>
      </c>
      <c r="F30" s="18">
        <v>23040</v>
      </c>
      <c r="G30" s="18">
        <v>0</v>
      </c>
      <c r="H30" s="18">
        <v>0</v>
      </c>
      <c r="I30" s="18">
        <v>0</v>
      </c>
      <c r="J30" s="18">
        <v>0</v>
      </c>
      <c r="K30" s="18">
        <v>0</v>
      </c>
      <c r="L30" s="18">
        <v>0</v>
      </c>
      <c r="M30" s="18">
        <v>0</v>
      </c>
      <c r="N30" s="18">
        <v>0</v>
      </c>
      <c r="O30" s="19">
        <v>0</v>
      </c>
      <c r="P30" s="20">
        <f t="shared" ref="P30:P38" si="5">SUM(D30:O30)</f>
        <v>144720</v>
      </c>
    </row>
    <row r="31" spans="1:16" x14ac:dyDescent="0.25">
      <c r="A31" s="27" t="s">
        <v>38</v>
      </c>
      <c r="B31" s="18">
        <v>35000000</v>
      </c>
      <c r="C31" s="18">
        <v>5823277</v>
      </c>
      <c r="D31" s="18">
        <v>0</v>
      </c>
      <c r="E31" s="18">
        <v>39201.96</v>
      </c>
      <c r="F31" s="18">
        <v>4480002.16</v>
      </c>
      <c r="G31" s="18">
        <v>0</v>
      </c>
      <c r="H31" s="18">
        <v>0</v>
      </c>
      <c r="I31" s="18">
        <v>0</v>
      </c>
      <c r="J31" s="18">
        <v>0</v>
      </c>
      <c r="K31" s="18">
        <v>0</v>
      </c>
      <c r="L31" s="18">
        <v>0</v>
      </c>
      <c r="M31" s="18">
        <v>0</v>
      </c>
      <c r="N31" s="18">
        <v>0</v>
      </c>
      <c r="O31" s="19">
        <v>0</v>
      </c>
      <c r="P31" s="20">
        <f t="shared" si="5"/>
        <v>4519204.12</v>
      </c>
    </row>
    <row r="32" spans="1:16" x14ac:dyDescent="0.25">
      <c r="A32" s="27" t="s">
        <v>39</v>
      </c>
      <c r="B32" s="18">
        <v>43170408</v>
      </c>
      <c r="C32" s="18">
        <v>18283960</v>
      </c>
      <c r="D32" s="18">
        <v>60888</v>
      </c>
      <c r="E32" s="18">
        <v>0</v>
      </c>
      <c r="F32" s="18">
        <v>451680.4</v>
      </c>
      <c r="G32" s="18">
        <v>0</v>
      </c>
      <c r="H32" s="18">
        <v>0</v>
      </c>
      <c r="I32" s="18">
        <v>0</v>
      </c>
      <c r="J32" s="18">
        <v>0</v>
      </c>
      <c r="K32" s="18">
        <v>0</v>
      </c>
      <c r="L32" s="18">
        <v>0</v>
      </c>
      <c r="M32" s="18">
        <v>0</v>
      </c>
      <c r="N32" s="18">
        <v>0</v>
      </c>
      <c r="O32" s="19">
        <v>0</v>
      </c>
      <c r="P32" s="20">
        <f t="shared" si="5"/>
        <v>512568.4</v>
      </c>
    </row>
    <row r="33" spans="1:16" x14ac:dyDescent="0.25">
      <c r="A33" s="27" t="s">
        <v>40</v>
      </c>
      <c r="B33" s="18">
        <v>10821665</v>
      </c>
      <c r="C33" s="18">
        <v>17330800</v>
      </c>
      <c r="D33" s="18">
        <v>0</v>
      </c>
      <c r="E33" s="18">
        <v>0</v>
      </c>
      <c r="F33" s="18">
        <v>0</v>
      </c>
      <c r="G33" s="18">
        <v>0</v>
      </c>
      <c r="H33" s="18">
        <v>0</v>
      </c>
      <c r="I33" s="18">
        <v>0</v>
      </c>
      <c r="J33" s="18">
        <v>0</v>
      </c>
      <c r="K33" s="18">
        <v>0</v>
      </c>
      <c r="L33" s="18">
        <v>0</v>
      </c>
      <c r="M33" s="18">
        <v>0</v>
      </c>
      <c r="N33" s="18">
        <v>0</v>
      </c>
      <c r="O33" s="19">
        <v>0</v>
      </c>
      <c r="P33" s="20">
        <f t="shared" si="5"/>
        <v>0</v>
      </c>
    </row>
    <row r="34" spans="1:16" x14ac:dyDescent="0.25">
      <c r="A34" s="27" t="s">
        <v>41</v>
      </c>
      <c r="B34" s="18">
        <v>10806047</v>
      </c>
      <c r="C34" s="18">
        <v>100006047</v>
      </c>
      <c r="D34" s="18">
        <v>0</v>
      </c>
      <c r="E34" s="18">
        <v>2452966.91</v>
      </c>
      <c r="F34" s="18">
        <v>17399381.300000001</v>
      </c>
      <c r="G34" s="18">
        <v>0</v>
      </c>
      <c r="H34" s="18">
        <v>0</v>
      </c>
      <c r="I34" s="18">
        <v>0</v>
      </c>
      <c r="J34" s="18">
        <v>0</v>
      </c>
      <c r="K34" s="18">
        <v>0</v>
      </c>
      <c r="L34" s="18">
        <v>0</v>
      </c>
      <c r="M34" s="18">
        <v>0</v>
      </c>
      <c r="N34" s="18">
        <v>0</v>
      </c>
      <c r="O34" s="19">
        <v>0</v>
      </c>
      <c r="P34" s="20">
        <f t="shared" si="5"/>
        <v>19852348.210000001</v>
      </c>
    </row>
    <row r="35" spans="1:16" x14ac:dyDescent="0.25">
      <c r="A35" s="27" t="s">
        <v>42</v>
      </c>
      <c r="B35" s="18">
        <v>22733673</v>
      </c>
      <c r="C35" s="18">
        <v>8217073.0099999998</v>
      </c>
      <c r="D35" s="18">
        <v>0</v>
      </c>
      <c r="E35" s="18">
        <v>53100</v>
      </c>
      <c r="F35" s="18">
        <v>0</v>
      </c>
      <c r="G35" s="18">
        <v>0</v>
      </c>
      <c r="H35" s="18">
        <v>0</v>
      </c>
      <c r="I35" s="18">
        <v>0</v>
      </c>
      <c r="J35" s="18">
        <v>0</v>
      </c>
      <c r="K35" s="18">
        <v>0</v>
      </c>
      <c r="L35" s="18">
        <v>0</v>
      </c>
      <c r="M35" s="18">
        <v>0</v>
      </c>
      <c r="N35" s="18">
        <v>0</v>
      </c>
      <c r="O35" s="19">
        <v>0</v>
      </c>
      <c r="P35" s="20">
        <f t="shared" si="5"/>
        <v>53100</v>
      </c>
    </row>
    <row r="36" spans="1:16" x14ac:dyDescent="0.25">
      <c r="A36" s="27" t="s">
        <v>43</v>
      </c>
      <c r="B36" s="18">
        <v>258789878</v>
      </c>
      <c r="C36" s="18">
        <v>176095391.91999999</v>
      </c>
      <c r="D36" s="18">
        <v>6973744</v>
      </c>
      <c r="E36" s="18">
        <v>19358850</v>
      </c>
      <c r="F36" s="18">
        <v>5744400</v>
      </c>
      <c r="G36" s="18">
        <v>0</v>
      </c>
      <c r="H36" s="18">
        <v>0</v>
      </c>
      <c r="I36" s="18">
        <v>0</v>
      </c>
      <c r="J36" s="18">
        <v>0</v>
      </c>
      <c r="K36" s="18">
        <v>0</v>
      </c>
      <c r="L36" s="18">
        <v>0</v>
      </c>
      <c r="M36" s="18">
        <v>0</v>
      </c>
      <c r="N36" s="18">
        <v>0</v>
      </c>
      <c r="O36" s="19">
        <v>0</v>
      </c>
      <c r="P36" s="20">
        <f t="shared" si="5"/>
        <v>32076994</v>
      </c>
    </row>
    <row r="37" spans="1:16" x14ac:dyDescent="0.25">
      <c r="A37" s="27" t="s">
        <v>44</v>
      </c>
      <c r="B37" s="18">
        <v>0</v>
      </c>
      <c r="C37" s="18">
        <v>0</v>
      </c>
      <c r="D37" s="18">
        <v>0</v>
      </c>
      <c r="E37" s="18">
        <v>0</v>
      </c>
      <c r="F37" s="18">
        <v>0</v>
      </c>
      <c r="G37" s="18">
        <v>0</v>
      </c>
      <c r="H37" s="18">
        <v>0</v>
      </c>
      <c r="I37" s="18">
        <v>0</v>
      </c>
      <c r="J37" s="18">
        <v>0</v>
      </c>
      <c r="K37" s="18">
        <v>0</v>
      </c>
      <c r="L37" s="18">
        <v>0</v>
      </c>
      <c r="M37" s="18">
        <v>0</v>
      </c>
      <c r="N37" s="18">
        <v>0</v>
      </c>
      <c r="O37" s="19">
        <v>0</v>
      </c>
      <c r="P37" s="20">
        <f t="shared" si="5"/>
        <v>0</v>
      </c>
    </row>
    <row r="38" spans="1:16" ht="15.75" x14ac:dyDescent="0.25">
      <c r="A38" s="27" t="s">
        <v>45</v>
      </c>
      <c r="B38" s="18">
        <v>306866426</v>
      </c>
      <c r="C38" s="18">
        <v>113395845.03</v>
      </c>
      <c r="D38" s="18">
        <v>482325</v>
      </c>
      <c r="E38" s="18">
        <v>900251.5</v>
      </c>
      <c r="F38" s="18">
        <v>11371520.960000001</v>
      </c>
      <c r="G38" s="18"/>
      <c r="H38" s="18"/>
      <c r="I38" s="18"/>
      <c r="J38" s="18"/>
      <c r="K38" s="18"/>
      <c r="L38" s="18"/>
      <c r="M38" s="18"/>
      <c r="N38" s="18"/>
      <c r="O38" s="28"/>
      <c r="P38" s="20">
        <f t="shared" si="5"/>
        <v>12754097.460000001</v>
      </c>
    </row>
    <row r="39" spans="1:16" x14ac:dyDescent="0.25">
      <c r="A39" s="13" t="s">
        <v>46</v>
      </c>
      <c r="B39" s="29">
        <f>SUM(B40:B47)</f>
        <v>0</v>
      </c>
      <c r="C39" s="29">
        <f>SUM(C40:C47)</f>
        <v>0</v>
      </c>
      <c r="D39" s="29">
        <f t="shared" ref="D39:P39" si="6">SUM(D40:D47)</f>
        <v>0</v>
      </c>
      <c r="E39" s="29">
        <f t="shared" si="6"/>
        <v>0</v>
      </c>
      <c r="F39" s="29">
        <f t="shared" si="6"/>
        <v>0</v>
      </c>
      <c r="G39" s="29">
        <f t="shared" si="6"/>
        <v>0</v>
      </c>
      <c r="H39" s="29">
        <f t="shared" si="6"/>
        <v>0</v>
      </c>
      <c r="I39" s="29">
        <f t="shared" si="6"/>
        <v>0</v>
      </c>
      <c r="J39" s="29">
        <f t="shared" si="6"/>
        <v>0</v>
      </c>
      <c r="K39" s="29">
        <f t="shared" si="6"/>
        <v>0</v>
      </c>
      <c r="L39" s="29">
        <f t="shared" si="6"/>
        <v>0</v>
      </c>
      <c r="M39" s="29">
        <f t="shared" si="6"/>
        <v>0</v>
      </c>
      <c r="N39" s="29">
        <f t="shared" si="6"/>
        <v>0</v>
      </c>
      <c r="O39" s="30">
        <f t="shared" si="6"/>
        <v>0</v>
      </c>
      <c r="P39" s="31">
        <f t="shared" si="6"/>
        <v>0</v>
      </c>
    </row>
    <row r="40" spans="1:16" x14ac:dyDescent="0.25">
      <c r="A40" s="27" t="s">
        <v>47</v>
      </c>
      <c r="B40" s="18">
        <v>0</v>
      </c>
      <c r="C40" s="18">
        <v>0</v>
      </c>
      <c r="D40" s="18">
        <v>0</v>
      </c>
      <c r="E40" s="18">
        <v>0</v>
      </c>
      <c r="F40" s="18">
        <v>0</v>
      </c>
      <c r="G40" s="18">
        <v>0</v>
      </c>
      <c r="H40" s="18">
        <v>0</v>
      </c>
      <c r="I40" s="18">
        <v>0</v>
      </c>
      <c r="J40" s="18">
        <v>0</v>
      </c>
      <c r="K40" s="18">
        <v>0</v>
      </c>
      <c r="L40" s="18">
        <v>0</v>
      </c>
      <c r="M40" s="18">
        <v>0</v>
      </c>
      <c r="N40" s="18">
        <v>0</v>
      </c>
      <c r="O40" s="19">
        <v>0</v>
      </c>
      <c r="P40" s="20">
        <f t="shared" ref="P40:P55" si="7">SUM(D40:O40)</f>
        <v>0</v>
      </c>
    </row>
    <row r="41" spans="1:16" x14ac:dyDescent="0.25">
      <c r="A41" s="27" t="s">
        <v>48</v>
      </c>
      <c r="B41" s="18">
        <v>0</v>
      </c>
      <c r="C41" s="18">
        <v>0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  <c r="I41" s="18">
        <v>0</v>
      </c>
      <c r="J41" s="18">
        <v>0</v>
      </c>
      <c r="K41" s="18">
        <v>0</v>
      </c>
      <c r="L41" s="18">
        <v>0</v>
      </c>
      <c r="M41" s="18">
        <v>0</v>
      </c>
      <c r="N41" s="18">
        <v>0</v>
      </c>
      <c r="O41" s="19">
        <v>0</v>
      </c>
      <c r="P41" s="20">
        <f t="shared" si="7"/>
        <v>0</v>
      </c>
    </row>
    <row r="42" spans="1:16" x14ac:dyDescent="0.25">
      <c r="A42" s="27" t="s">
        <v>49</v>
      </c>
      <c r="B42" s="18">
        <v>0</v>
      </c>
      <c r="C42" s="18">
        <v>0</v>
      </c>
      <c r="D42" s="18">
        <v>0</v>
      </c>
      <c r="E42" s="18">
        <v>0</v>
      </c>
      <c r="F42" s="18">
        <v>0</v>
      </c>
      <c r="G42" s="18">
        <v>0</v>
      </c>
      <c r="H42" s="18">
        <v>0</v>
      </c>
      <c r="I42" s="18">
        <v>0</v>
      </c>
      <c r="J42" s="18">
        <v>0</v>
      </c>
      <c r="K42" s="18">
        <v>0</v>
      </c>
      <c r="L42" s="18">
        <v>0</v>
      </c>
      <c r="M42" s="18">
        <v>0</v>
      </c>
      <c r="N42" s="18">
        <v>0</v>
      </c>
      <c r="O42" s="19">
        <v>0</v>
      </c>
      <c r="P42" s="20">
        <f t="shared" si="7"/>
        <v>0</v>
      </c>
    </row>
    <row r="43" spans="1:16" x14ac:dyDescent="0.25">
      <c r="A43" s="27" t="s">
        <v>50</v>
      </c>
      <c r="B43" s="18">
        <v>0</v>
      </c>
      <c r="C43" s="18">
        <v>0</v>
      </c>
      <c r="D43" s="18">
        <v>0</v>
      </c>
      <c r="E43" s="18">
        <v>0</v>
      </c>
      <c r="F43" s="18">
        <v>0</v>
      </c>
      <c r="G43" s="18">
        <v>0</v>
      </c>
      <c r="H43" s="18">
        <v>0</v>
      </c>
      <c r="I43" s="18">
        <v>0</v>
      </c>
      <c r="J43" s="18">
        <v>0</v>
      </c>
      <c r="K43" s="18">
        <v>0</v>
      </c>
      <c r="L43" s="18">
        <v>0</v>
      </c>
      <c r="M43" s="18">
        <v>0</v>
      </c>
      <c r="N43" s="18">
        <v>0</v>
      </c>
      <c r="O43" s="19">
        <v>0</v>
      </c>
      <c r="P43" s="20">
        <f t="shared" si="7"/>
        <v>0</v>
      </c>
    </row>
    <row r="44" spans="1:16" x14ac:dyDescent="0.25">
      <c r="A44" s="27" t="s">
        <v>51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  <c r="O44" s="19">
        <v>0</v>
      </c>
      <c r="P44" s="20">
        <f t="shared" si="7"/>
        <v>0</v>
      </c>
    </row>
    <row r="45" spans="1:16" x14ac:dyDescent="0.25">
      <c r="A45" s="27" t="s">
        <v>52</v>
      </c>
      <c r="B45" s="18">
        <v>0</v>
      </c>
      <c r="C45" s="18">
        <v>0</v>
      </c>
      <c r="D45" s="18">
        <v>0</v>
      </c>
      <c r="E45" s="18">
        <v>0</v>
      </c>
      <c r="F45" s="18">
        <v>0</v>
      </c>
      <c r="G45" s="18">
        <v>0</v>
      </c>
      <c r="H45" s="18">
        <v>0</v>
      </c>
      <c r="I45" s="18">
        <v>0</v>
      </c>
      <c r="J45" s="18">
        <v>0</v>
      </c>
      <c r="K45" s="18">
        <v>0</v>
      </c>
      <c r="L45" s="18">
        <v>0</v>
      </c>
      <c r="M45" s="18">
        <v>0</v>
      </c>
      <c r="N45" s="18">
        <v>0</v>
      </c>
      <c r="O45" s="19">
        <v>0</v>
      </c>
      <c r="P45" s="20">
        <f t="shared" si="7"/>
        <v>0</v>
      </c>
    </row>
    <row r="46" spans="1:16" x14ac:dyDescent="0.25">
      <c r="A46" s="27" t="s">
        <v>53</v>
      </c>
      <c r="B46" s="18">
        <v>0</v>
      </c>
      <c r="C46" s="18">
        <v>0</v>
      </c>
      <c r="D46" s="18">
        <v>0</v>
      </c>
      <c r="E46" s="18">
        <v>0</v>
      </c>
      <c r="F46" s="18">
        <v>0</v>
      </c>
      <c r="G46" s="18">
        <v>0</v>
      </c>
      <c r="H46" s="18">
        <v>0</v>
      </c>
      <c r="I46" s="18">
        <v>0</v>
      </c>
      <c r="J46" s="18">
        <v>0</v>
      </c>
      <c r="K46" s="18">
        <v>0</v>
      </c>
      <c r="L46" s="18">
        <v>0</v>
      </c>
      <c r="M46" s="18">
        <v>0</v>
      </c>
      <c r="N46" s="18">
        <v>0</v>
      </c>
      <c r="O46" s="19">
        <v>0</v>
      </c>
      <c r="P46" s="20">
        <f t="shared" si="7"/>
        <v>0</v>
      </c>
    </row>
    <row r="47" spans="1:16" x14ac:dyDescent="0.25">
      <c r="A47" s="27" t="s">
        <v>54</v>
      </c>
      <c r="B47" s="18">
        <v>0</v>
      </c>
      <c r="C47" s="18">
        <v>0</v>
      </c>
      <c r="D47" s="18">
        <v>0</v>
      </c>
      <c r="E47" s="18">
        <v>0</v>
      </c>
      <c r="F47" s="18">
        <v>0</v>
      </c>
      <c r="G47" s="18">
        <v>0</v>
      </c>
      <c r="H47" s="18">
        <v>0</v>
      </c>
      <c r="I47" s="18">
        <v>0</v>
      </c>
      <c r="J47" s="18">
        <v>0</v>
      </c>
      <c r="K47" s="18">
        <v>0</v>
      </c>
      <c r="L47" s="18">
        <v>0</v>
      </c>
      <c r="M47" s="18">
        <v>0</v>
      </c>
      <c r="N47" s="18">
        <v>0</v>
      </c>
      <c r="O47" s="19">
        <v>0</v>
      </c>
      <c r="P47" s="20">
        <f t="shared" si="7"/>
        <v>0</v>
      </c>
    </row>
    <row r="48" spans="1:16" x14ac:dyDescent="0.25">
      <c r="A48" s="13" t="s">
        <v>55</v>
      </c>
      <c r="B48" s="29">
        <f>SUM(B49:B55)</f>
        <v>0</v>
      </c>
      <c r="C48" s="29">
        <f>SUM(C49:C55)</f>
        <v>0</v>
      </c>
      <c r="D48" s="29">
        <f t="shared" ref="D48:O48" si="8">SUM(D49:D55)</f>
        <v>0</v>
      </c>
      <c r="E48" s="29">
        <f t="shared" si="8"/>
        <v>0</v>
      </c>
      <c r="F48" s="29">
        <f t="shared" si="8"/>
        <v>0</v>
      </c>
      <c r="G48" s="29">
        <f t="shared" si="8"/>
        <v>0</v>
      </c>
      <c r="H48" s="29">
        <f t="shared" si="8"/>
        <v>0</v>
      </c>
      <c r="I48" s="29">
        <f t="shared" si="8"/>
        <v>0</v>
      </c>
      <c r="J48" s="29">
        <f t="shared" si="8"/>
        <v>0</v>
      </c>
      <c r="K48" s="29">
        <f t="shared" si="8"/>
        <v>0</v>
      </c>
      <c r="L48" s="29">
        <f t="shared" si="8"/>
        <v>0</v>
      </c>
      <c r="M48" s="29">
        <f t="shared" si="8"/>
        <v>0</v>
      </c>
      <c r="N48" s="29">
        <f t="shared" si="8"/>
        <v>0</v>
      </c>
      <c r="O48" s="30">
        <f t="shared" si="8"/>
        <v>0</v>
      </c>
      <c r="P48" s="20">
        <f t="shared" si="7"/>
        <v>0</v>
      </c>
    </row>
    <row r="49" spans="1:16" x14ac:dyDescent="0.25">
      <c r="A49" s="27" t="s">
        <v>56</v>
      </c>
      <c r="B49" s="18">
        <v>0</v>
      </c>
      <c r="C49" s="18">
        <v>0</v>
      </c>
      <c r="D49" s="18">
        <v>0</v>
      </c>
      <c r="E49" s="18">
        <v>0</v>
      </c>
      <c r="F49" s="18">
        <v>0</v>
      </c>
      <c r="G49" s="18">
        <v>0</v>
      </c>
      <c r="H49" s="18">
        <v>0</v>
      </c>
      <c r="I49" s="18">
        <v>0</v>
      </c>
      <c r="J49" s="18">
        <v>0</v>
      </c>
      <c r="K49" s="18">
        <v>0</v>
      </c>
      <c r="L49" s="18">
        <v>0</v>
      </c>
      <c r="M49" s="18">
        <v>0</v>
      </c>
      <c r="N49" s="18">
        <v>0</v>
      </c>
      <c r="O49" s="19">
        <v>0</v>
      </c>
      <c r="P49" s="20">
        <f t="shared" si="7"/>
        <v>0</v>
      </c>
    </row>
    <row r="50" spans="1:16" x14ac:dyDescent="0.25">
      <c r="A50" s="27" t="s">
        <v>57</v>
      </c>
      <c r="B50" s="18">
        <v>0</v>
      </c>
      <c r="C50" s="18">
        <v>0</v>
      </c>
      <c r="D50" s="18">
        <v>0</v>
      </c>
      <c r="E50" s="18">
        <v>0</v>
      </c>
      <c r="F50" s="18">
        <v>0</v>
      </c>
      <c r="G50" s="18">
        <v>0</v>
      </c>
      <c r="H50" s="18">
        <v>0</v>
      </c>
      <c r="I50" s="18">
        <v>0</v>
      </c>
      <c r="J50" s="18">
        <v>0</v>
      </c>
      <c r="K50" s="18">
        <v>0</v>
      </c>
      <c r="L50" s="18">
        <v>0</v>
      </c>
      <c r="M50" s="18">
        <v>0</v>
      </c>
      <c r="N50" s="18">
        <v>0</v>
      </c>
      <c r="O50" s="19">
        <v>0</v>
      </c>
      <c r="P50" s="20">
        <f t="shared" si="7"/>
        <v>0</v>
      </c>
    </row>
    <row r="51" spans="1:16" x14ac:dyDescent="0.25">
      <c r="A51" s="27" t="s">
        <v>58</v>
      </c>
      <c r="B51" s="18">
        <v>0</v>
      </c>
      <c r="C51" s="18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  <c r="O51" s="19">
        <v>0</v>
      </c>
      <c r="P51" s="20">
        <f t="shared" si="7"/>
        <v>0</v>
      </c>
    </row>
    <row r="52" spans="1:16" x14ac:dyDescent="0.25">
      <c r="A52" s="27" t="s">
        <v>59</v>
      </c>
      <c r="B52" s="18">
        <v>0</v>
      </c>
      <c r="C52" s="18">
        <v>0</v>
      </c>
      <c r="D52" s="18">
        <v>0</v>
      </c>
      <c r="E52" s="18">
        <v>0</v>
      </c>
      <c r="F52" s="18">
        <v>0</v>
      </c>
      <c r="G52" s="18">
        <v>0</v>
      </c>
      <c r="H52" s="18">
        <v>0</v>
      </c>
      <c r="I52" s="18">
        <v>0</v>
      </c>
      <c r="J52" s="18">
        <v>0</v>
      </c>
      <c r="K52" s="18">
        <v>0</v>
      </c>
      <c r="L52" s="18">
        <v>0</v>
      </c>
      <c r="M52" s="18">
        <v>0</v>
      </c>
      <c r="N52" s="18">
        <v>0</v>
      </c>
      <c r="O52" s="19">
        <v>0</v>
      </c>
      <c r="P52" s="20">
        <f t="shared" si="7"/>
        <v>0</v>
      </c>
    </row>
    <row r="53" spans="1:16" x14ac:dyDescent="0.25">
      <c r="A53" s="27" t="s">
        <v>60</v>
      </c>
      <c r="B53" s="18">
        <v>0</v>
      </c>
      <c r="C53" s="18">
        <v>0</v>
      </c>
      <c r="D53" s="18">
        <v>0</v>
      </c>
      <c r="E53" s="18">
        <v>0</v>
      </c>
      <c r="F53" s="18">
        <v>0</v>
      </c>
      <c r="G53" s="18">
        <v>0</v>
      </c>
      <c r="H53" s="18">
        <v>0</v>
      </c>
      <c r="I53" s="18">
        <v>0</v>
      </c>
      <c r="J53" s="18">
        <v>0</v>
      </c>
      <c r="K53" s="18">
        <v>0</v>
      </c>
      <c r="L53" s="18">
        <v>0</v>
      </c>
      <c r="M53" s="18">
        <v>0</v>
      </c>
      <c r="N53" s="18">
        <v>0</v>
      </c>
      <c r="O53" s="19">
        <v>0</v>
      </c>
      <c r="P53" s="20">
        <f t="shared" si="7"/>
        <v>0</v>
      </c>
    </row>
    <row r="54" spans="1:16" x14ac:dyDescent="0.25">
      <c r="A54" s="27" t="s">
        <v>61</v>
      </c>
      <c r="B54" s="18">
        <v>0</v>
      </c>
      <c r="C54" s="18">
        <v>0</v>
      </c>
      <c r="D54" s="18">
        <v>0</v>
      </c>
      <c r="E54" s="18">
        <v>0</v>
      </c>
      <c r="F54" s="18">
        <v>0</v>
      </c>
      <c r="G54" s="18">
        <v>0</v>
      </c>
      <c r="H54" s="18">
        <v>0</v>
      </c>
      <c r="I54" s="18">
        <v>0</v>
      </c>
      <c r="J54" s="18">
        <v>0</v>
      </c>
      <c r="K54" s="18">
        <v>0</v>
      </c>
      <c r="L54" s="18">
        <v>0</v>
      </c>
      <c r="M54" s="18">
        <v>0</v>
      </c>
      <c r="N54" s="18">
        <v>0</v>
      </c>
      <c r="O54" s="19">
        <v>0</v>
      </c>
      <c r="P54" s="20">
        <f t="shared" si="7"/>
        <v>0</v>
      </c>
    </row>
    <row r="55" spans="1:16" x14ac:dyDescent="0.25">
      <c r="A55" s="27" t="s">
        <v>62</v>
      </c>
      <c r="B55" s="18">
        <v>0</v>
      </c>
      <c r="C55" s="18">
        <v>0</v>
      </c>
      <c r="D55" s="18">
        <v>0</v>
      </c>
      <c r="E55" s="18">
        <v>0</v>
      </c>
      <c r="F55" s="18">
        <v>0</v>
      </c>
      <c r="G55" s="18">
        <v>0</v>
      </c>
      <c r="H55" s="18">
        <v>0</v>
      </c>
      <c r="I55" s="18">
        <v>0</v>
      </c>
      <c r="J55" s="18">
        <v>0</v>
      </c>
      <c r="K55" s="18">
        <v>0</v>
      </c>
      <c r="L55" s="18">
        <v>0</v>
      </c>
      <c r="M55" s="18">
        <v>0</v>
      </c>
      <c r="N55" s="18">
        <v>0</v>
      </c>
      <c r="O55" s="19">
        <v>0</v>
      </c>
      <c r="P55" s="20">
        <f t="shared" si="7"/>
        <v>0</v>
      </c>
    </row>
    <row r="56" spans="1:16" x14ac:dyDescent="0.25">
      <c r="A56" s="32" t="s">
        <v>63</v>
      </c>
      <c r="B56" s="33">
        <f>SUM(B57:B65)</f>
        <v>100851950</v>
      </c>
      <c r="C56" s="33">
        <f>SUM(C57:C65)</f>
        <v>50868971</v>
      </c>
      <c r="D56" s="33">
        <f t="shared" ref="D56:P56" si="9">SUM(D57:D65)</f>
        <v>0</v>
      </c>
      <c r="E56" s="33">
        <f t="shared" si="9"/>
        <v>0</v>
      </c>
      <c r="F56" s="33">
        <f t="shared" si="9"/>
        <v>7329091.6100000003</v>
      </c>
      <c r="G56" s="33">
        <f t="shared" si="9"/>
        <v>0</v>
      </c>
      <c r="H56" s="33">
        <f t="shared" si="9"/>
        <v>0</v>
      </c>
      <c r="I56" s="33">
        <f t="shared" si="9"/>
        <v>0</v>
      </c>
      <c r="J56" s="33">
        <f t="shared" si="9"/>
        <v>0</v>
      </c>
      <c r="K56" s="33">
        <f t="shared" si="9"/>
        <v>0</v>
      </c>
      <c r="L56" s="33">
        <f t="shared" si="9"/>
        <v>0</v>
      </c>
      <c r="M56" s="33">
        <f t="shared" si="9"/>
        <v>0</v>
      </c>
      <c r="N56" s="33">
        <f t="shared" si="9"/>
        <v>0</v>
      </c>
      <c r="O56" s="34">
        <f t="shared" si="9"/>
        <v>0</v>
      </c>
      <c r="P56" s="35">
        <f t="shared" si="9"/>
        <v>7329091.6100000003</v>
      </c>
    </row>
    <row r="57" spans="1:16" ht="15" customHeight="1" x14ac:dyDescent="0.25">
      <c r="A57" s="27" t="s">
        <v>64</v>
      </c>
      <c r="B57" s="18">
        <v>25217358</v>
      </c>
      <c r="C57" s="18">
        <v>23020198</v>
      </c>
      <c r="D57" s="18">
        <v>0</v>
      </c>
      <c r="E57" s="18">
        <v>0</v>
      </c>
      <c r="F57" s="18">
        <v>7329091.6100000003</v>
      </c>
      <c r="G57" s="18">
        <v>0</v>
      </c>
      <c r="H57" s="18">
        <v>0</v>
      </c>
      <c r="I57" s="18">
        <v>0</v>
      </c>
      <c r="J57" s="18">
        <v>0</v>
      </c>
      <c r="K57" s="18">
        <v>0</v>
      </c>
      <c r="L57" s="18">
        <v>0</v>
      </c>
      <c r="M57" s="18">
        <v>0</v>
      </c>
      <c r="N57" s="18">
        <v>0</v>
      </c>
      <c r="O57" s="18">
        <v>0</v>
      </c>
      <c r="P57" s="20">
        <f t="shared" ref="P57:P65" si="10">SUM(D57:O57)</f>
        <v>7329091.6100000003</v>
      </c>
    </row>
    <row r="58" spans="1:16" ht="15" customHeight="1" x14ac:dyDescent="0.25">
      <c r="A58" s="27" t="s">
        <v>65</v>
      </c>
      <c r="B58" s="18">
        <v>3982500</v>
      </c>
      <c r="C58" s="18">
        <v>3982500</v>
      </c>
      <c r="D58" s="18">
        <v>0</v>
      </c>
      <c r="E58" s="18">
        <v>0</v>
      </c>
      <c r="F58" s="18">
        <v>0</v>
      </c>
      <c r="G58" s="18">
        <v>0</v>
      </c>
      <c r="H58" s="18">
        <v>0</v>
      </c>
      <c r="I58" s="18">
        <v>0</v>
      </c>
      <c r="J58" s="18">
        <v>0</v>
      </c>
      <c r="K58" s="18">
        <v>0</v>
      </c>
      <c r="L58" s="18">
        <v>0</v>
      </c>
      <c r="M58" s="18">
        <v>0</v>
      </c>
      <c r="N58" s="18">
        <v>0</v>
      </c>
      <c r="O58" s="18">
        <v>0</v>
      </c>
      <c r="P58" s="20">
        <f t="shared" si="10"/>
        <v>0</v>
      </c>
    </row>
    <row r="59" spans="1:16" ht="15" customHeight="1" x14ac:dyDescent="0.25">
      <c r="A59" s="27" t="s">
        <v>66</v>
      </c>
      <c r="B59" s="18">
        <v>26814337</v>
      </c>
      <c r="C59" s="18">
        <v>17307273</v>
      </c>
      <c r="D59" s="18">
        <v>0</v>
      </c>
      <c r="E59" s="18">
        <v>0</v>
      </c>
      <c r="F59" s="18">
        <v>0</v>
      </c>
      <c r="G59" s="18">
        <v>0</v>
      </c>
      <c r="H59" s="18">
        <v>0</v>
      </c>
      <c r="I59" s="18">
        <v>0</v>
      </c>
      <c r="J59" s="18">
        <v>0</v>
      </c>
      <c r="K59" s="18">
        <v>0</v>
      </c>
      <c r="L59" s="18">
        <v>0</v>
      </c>
      <c r="M59" s="18">
        <v>0</v>
      </c>
      <c r="N59" s="18">
        <v>0</v>
      </c>
      <c r="O59" s="18">
        <v>0</v>
      </c>
      <c r="P59" s="20">
        <f t="shared" si="10"/>
        <v>0</v>
      </c>
    </row>
    <row r="60" spans="1:16" x14ac:dyDescent="0.25">
      <c r="A60" s="27" t="s">
        <v>67</v>
      </c>
      <c r="B60" s="18">
        <v>22582345</v>
      </c>
      <c r="C60" s="18">
        <v>0</v>
      </c>
      <c r="D60" s="18">
        <v>0</v>
      </c>
      <c r="E60" s="18">
        <v>0</v>
      </c>
      <c r="F60" s="18">
        <v>0</v>
      </c>
      <c r="G60" s="18">
        <v>0</v>
      </c>
      <c r="H60" s="18">
        <v>0</v>
      </c>
      <c r="I60" s="18">
        <v>0</v>
      </c>
      <c r="J60" s="18">
        <v>0</v>
      </c>
      <c r="K60" s="18">
        <v>0</v>
      </c>
      <c r="L60" s="18">
        <v>0</v>
      </c>
      <c r="M60" s="18">
        <v>0</v>
      </c>
      <c r="N60" s="18">
        <v>0</v>
      </c>
      <c r="O60" s="18">
        <v>0</v>
      </c>
      <c r="P60" s="20">
        <f t="shared" si="10"/>
        <v>0</v>
      </c>
    </row>
    <row r="61" spans="1:16" x14ac:dyDescent="0.25">
      <c r="A61" s="27" t="s">
        <v>68</v>
      </c>
      <c r="B61" s="18">
        <v>19755410</v>
      </c>
      <c r="C61" s="18">
        <v>4059000</v>
      </c>
      <c r="D61" s="18">
        <v>0</v>
      </c>
      <c r="E61" s="18">
        <v>0</v>
      </c>
      <c r="F61" s="18">
        <v>0</v>
      </c>
      <c r="G61" s="18">
        <v>0</v>
      </c>
      <c r="H61" s="18">
        <v>0</v>
      </c>
      <c r="I61" s="18">
        <v>0</v>
      </c>
      <c r="J61" s="18">
        <v>0</v>
      </c>
      <c r="K61" s="18">
        <v>0</v>
      </c>
      <c r="L61" s="18">
        <v>0</v>
      </c>
      <c r="M61" s="18">
        <v>0</v>
      </c>
      <c r="N61" s="18">
        <v>0</v>
      </c>
      <c r="O61" s="18">
        <v>0</v>
      </c>
      <c r="P61" s="20">
        <f t="shared" si="10"/>
        <v>0</v>
      </c>
    </row>
    <row r="62" spans="1:16" x14ac:dyDescent="0.25">
      <c r="A62" s="27" t="s">
        <v>69</v>
      </c>
      <c r="B62" s="18">
        <v>2500000</v>
      </c>
      <c r="C62" s="18">
        <v>2500000</v>
      </c>
      <c r="D62" s="18">
        <v>0</v>
      </c>
      <c r="E62" s="18">
        <v>0</v>
      </c>
      <c r="F62" s="18">
        <v>0</v>
      </c>
      <c r="G62" s="18">
        <v>0</v>
      </c>
      <c r="H62" s="18">
        <v>0</v>
      </c>
      <c r="I62" s="18">
        <v>0</v>
      </c>
      <c r="J62" s="18">
        <v>0</v>
      </c>
      <c r="K62" s="18">
        <v>0</v>
      </c>
      <c r="L62" s="18">
        <v>0</v>
      </c>
      <c r="M62" s="18">
        <v>0</v>
      </c>
      <c r="N62" s="18">
        <v>0</v>
      </c>
      <c r="O62" s="18">
        <v>0</v>
      </c>
      <c r="P62" s="20">
        <f t="shared" si="10"/>
        <v>0</v>
      </c>
    </row>
    <row r="63" spans="1:16" x14ac:dyDescent="0.25">
      <c r="A63" s="27" t="s">
        <v>70</v>
      </c>
      <c r="B63" s="18">
        <v>0</v>
      </c>
      <c r="C63" s="18">
        <v>0</v>
      </c>
      <c r="D63" s="18">
        <v>0</v>
      </c>
      <c r="E63" s="18">
        <v>0</v>
      </c>
      <c r="F63" s="18">
        <v>0</v>
      </c>
      <c r="G63" s="18">
        <v>0</v>
      </c>
      <c r="H63" s="18">
        <v>0</v>
      </c>
      <c r="I63" s="18">
        <v>0</v>
      </c>
      <c r="J63" s="18">
        <v>0</v>
      </c>
      <c r="K63" s="18">
        <v>0</v>
      </c>
      <c r="L63" s="18">
        <v>0</v>
      </c>
      <c r="M63" s="18">
        <v>0</v>
      </c>
      <c r="N63" s="18">
        <v>0</v>
      </c>
      <c r="O63" s="18">
        <v>0</v>
      </c>
      <c r="P63" s="20">
        <f t="shared" si="10"/>
        <v>0</v>
      </c>
    </row>
    <row r="64" spans="1:16" x14ac:dyDescent="0.25">
      <c r="A64" s="27" t="s">
        <v>71</v>
      </c>
      <c r="B64" s="18">
        <v>0</v>
      </c>
      <c r="C64" s="18">
        <v>0</v>
      </c>
      <c r="D64" s="18">
        <v>0</v>
      </c>
      <c r="E64" s="18">
        <v>0</v>
      </c>
      <c r="F64" s="18">
        <v>0</v>
      </c>
      <c r="G64" s="18">
        <v>0</v>
      </c>
      <c r="H64" s="18">
        <v>0</v>
      </c>
      <c r="I64" s="18">
        <v>0</v>
      </c>
      <c r="J64" s="18">
        <v>0</v>
      </c>
      <c r="K64" s="18">
        <v>0</v>
      </c>
      <c r="L64" s="18">
        <v>0</v>
      </c>
      <c r="M64" s="18">
        <v>0</v>
      </c>
      <c r="N64" s="18">
        <v>0</v>
      </c>
      <c r="O64" s="18">
        <v>0</v>
      </c>
      <c r="P64" s="20">
        <f t="shared" si="10"/>
        <v>0</v>
      </c>
    </row>
    <row r="65" spans="1:16" ht="15.75" thickBot="1" x14ac:dyDescent="0.3">
      <c r="A65" s="36" t="s">
        <v>72</v>
      </c>
      <c r="B65" s="37">
        <v>0</v>
      </c>
      <c r="C65" s="37">
        <v>0</v>
      </c>
      <c r="D65" s="37">
        <v>0</v>
      </c>
      <c r="E65" s="37">
        <v>0</v>
      </c>
      <c r="F65" s="37">
        <v>0</v>
      </c>
      <c r="G65" s="37">
        <v>0</v>
      </c>
      <c r="H65" s="37">
        <v>0</v>
      </c>
      <c r="I65" s="37">
        <v>0</v>
      </c>
      <c r="J65" s="37">
        <v>0</v>
      </c>
      <c r="K65" s="37">
        <v>0</v>
      </c>
      <c r="L65" s="37">
        <v>0</v>
      </c>
      <c r="M65" s="37">
        <v>0</v>
      </c>
      <c r="N65" s="37">
        <v>0</v>
      </c>
      <c r="O65" s="38">
        <v>0</v>
      </c>
      <c r="P65" s="39">
        <f t="shared" si="10"/>
        <v>0</v>
      </c>
    </row>
    <row r="66" spans="1:16" x14ac:dyDescent="0.25">
      <c r="A66" s="32" t="s">
        <v>73</v>
      </c>
      <c r="B66" s="33">
        <f>SUM(B67:B67)</f>
        <v>0</v>
      </c>
      <c r="C66" s="33">
        <f>SUM(C67:C67)</f>
        <v>0</v>
      </c>
      <c r="D66" s="33">
        <f t="shared" ref="D66:P66" si="11">SUM(D67:D67)</f>
        <v>0</v>
      </c>
      <c r="E66" s="33">
        <f t="shared" si="11"/>
        <v>0</v>
      </c>
      <c r="F66" s="33">
        <f t="shared" si="11"/>
        <v>0</v>
      </c>
      <c r="G66" s="33">
        <f t="shared" si="11"/>
        <v>0</v>
      </c>
      <c r="H66" s="33">
        <f t="shared" si="11"/>
        <v>0</v>
      </c>
      <c r="I66" s="33">
        <f t="shared" si="11"/>
        <v>0</v>
      </c>
      <c r="J66" s="33">
        <f t="shared" si="11"/>
        <v>0</v>
      </c>
      <c r="K66" s="33">
        <f t="shared" si="11"/>
        <v>0</v>
      </c>
      <c r="L66" s="33">
        <f t="shared" si="11"/>
        <v>0</v>
      </c>
      <c r="M66" s="33">
        <f t="shared" si="11"/>
        <v>0</v>
      </c>
      <c r="N66" s="33">
        <f t="shared" si="11"/>
        <v>0</v>
      </c>
      <c r="O66" s="34">
        <f t="shared" si="11"/>
        <v>0</v>
      </c>
      <c r="P66" s="35">
        <f t="shared" si="11"/>
        <v>0</v>
      </c>
    </row>
    <row r="67" spans="1:16" x14ac:dyDescent="0.25">
      <c r="A67" s="27" t="s">
        <v>74</v>
      </c>
      <c r="B67" s="18"/>
      <c r="C67" s="18"/>
      <c r="D67" s="18">
        <v>0</v>
      </c>
      <c r="E67" s="18">
        <v>0</v>
      </c>
      <c r="F67" s="18">
        <v>0</v>
      </c>
      <c r="G67" s="18">
        <v>0</v>
      </c>
      <c r="H67" s="18">
        <v>0</v>
      </c>
      <c r="I67" s="18">
        <v>0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19">
        <v>0</v>
      </c>
      <c r="P67" s="20">
        <f t="shared" ref="P67:P70" si="12">SUM(D67:O67)</f>
        <v>0</v>
      </c>
    </row>
    <row r="68" spans="1:16" x14ac:dyDescent="0.25">
      <c r="A68" s="27" t="s">
        <v>75</v>
      </c>
      <c r="B68" s="18">
        <v>0</v>
      </c>
      <c r="C68" s="18">
        <v>0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19">
        <v>0</v>
      </c>
      <c r="P68" s="20">
        <f t="shared" si="12"/>
        <v>0</v>
      </c>
    </row>
    <row r="69" spans="1:16" x14ac:dyDescent="0.25">
      <c r="A69" s="27" t="s">
        <v>76</v>
      </c>
      <c r="B69" s="18">
        <v>0</v>
      </c>
      <c r="C69" s="18">
        <v>0</v>
      </c>
      <c r="D69" s="18">
        <v>0</v>
      </c>
      <c r="E69" s="18">
        <v>0</v>
      </c>
      <c r="F69" s="18">
        <v>0</v>
      </c>
      <c r="G69" s="18">
        <v>0</v>
      </c>
      <c r="H69" s="18">
        <v>0</v>
      </c>
      <c r="I69" s="18">
        <v>0</v>
      </c>
      <c r="J69" s="18">
        <v>0</v>
      </c>
      <c r="K69" s="18">
        <v>0</v>
      </c>
      <c r="L69" s="18">
        <v>0</v>
      </c>
      <c r="M69" s="18">
        <v>0</v>
      </c>
      <c r="N69" s="18">
        <v>0</v>
      </c>
      <c r="O69" s="19">
        <v>0</v>
      </c>
      <c r="P69" s="20">
        <f t="shared" si="12"/>
        <v>0</v>
      </c>
    </row>
    <row r="70" spans="1:16" x14ac:dyDescent="0.25">
      <c r="A70" s="27" t="s">
        <v>77</v>
      </c>
      <c r="B70" s="18">
        <v>0</v>
      </c>
      <c r="C70" s="18">
        <v>0</v>
      </c>
      <c r="D70" s="18">
        <v>0</v>
      </c>
      <c r="E70" s="18">
        <v>0</v>
      </c>
      <c r="F70" s="18">
        <v>0</v>
      </c>
      <c r="G70" s="18">
        <v>0</v>
      </c>
      <c r="H70" s="18">
        <v>0</v>
      </c>
      <c r="I70" s="18">
        <v>0</v>
      </c>
      <c r="J70" s="18">
        <v>0</v>
      </c>
      <c r="K70" s="18">
        <v>0</v>
      </c>
      <c r="L70" s="18">
        <v>0</v>
      </c>
      <c r="M70" s="18">
        <v>0</v>
      </c>
      <c r="N70" s="18">
        <v>0</v>
      </c>
      <c r="O70" s="19">
        <v>0</v>
      </c>
      <c r="P70" s="20">
        <f t="shared" si="12"/>
        <v>0</v>
      </c>
    </row>
    <row r="71" spans="1:16" ht="16.5" customHeight="1" x14ac:dyDescent="0.25">
      <c r="A71" s="32" t="s">
        <v>78</v>
      </c>
      <c r="B71" s="33">
        <f>B72+B73</f>
        <v>0</v>
      </c>
      <c r="C71" s="33">
        <f>C72+C73</f>
        <v>0</v>
      </c>
      <c r="D71" s="33">
        <f t="shared" ref="D71:P71" si="13">D72+D73</f>
        <v>0</v>
      </c>
      <c r="E71" s="33">
        <f t="shared" si="13"/>
        <v>0</v>
      </c>
      <c r="F71" s="33">
        <f t="shared" si="13"/>
        <v>0</v>
      </c>
      <c r="G71" s="33">
        <f t="shared" si="13"/>
        <v>0</v>
      </c>
      <c r="H71" s="33">
        <f t="shared" si="13"/>
        <v>0</v>
      </c>
      <c r="I71" s="33">
        <f t="shared" si="13"/>
        <v>0</v>
      </c>
      <c r="J71" s="33">
        <f t="shared" si="13"/>
        <v>0</v>
      </c>
      <c r="K71" s="33">
        <f t="shared" si="13"/>
        <v>0</v>
      </c>
      <c r="L71" s="33">
        <f t="shared" si="13"/>
        <v>0</v>
      </c>
      <c r="M71" s="33">
        <f t="shared" si="13"/>
        <v>0</v>
      </c>
      <c r="N71" s="33">
        <f t="shared" si="13"/>
        <v>0</v>
      </c>
      <c r="O71" s="34">
        <f t="shared" si="13"/>
        <v>0</v>
      </c>
      <c r="P71" s="35">
        <f t="shared" si="13"/>
        <v>0</v>
      </c>
    </row>
    <row r="72" spans="1:16" ht="16.5" customHeight="1" x14ac:dyDescent="0.25">
      <c r="A72" s="27" t="s">
        <v>79</v>
      </c>
      <c r="B72" s="18">
        <v>0</v>
      </c>
      <c r="C72" s="18">
        <v>0</v>
      </c>
      <c r="D72" s="18">
        <v>0</v>
      </c>
      <c r="E72" s="18">
        <v>0</v>
      </c>
      <c r="F72" s="18">
        <v>0</v>
      </c>
      <c r="G72" s="18">
        <v>0</v>
      </c>
      <c r="H72" s="18">
        <v>0</v>
      </c>
      <c r="I72" s="18">
        <v>0</v>
      </c>
      <c r="J72" s="18">
        <v>0</v>
      </c>
      <c r="K72" s="18">
        <v>0</v>
      </c>
      <c r="L72" s="18">
        <v>0</v>
      </c>
      <c r="M72" s="18">
        <v>0</v>
      </c>
      <c r="N72" s="18">
        <v>0</v>
      </c>
      <c r="O72" s="19">
        <v>0</v>
      </c>
      <c r="P72" s="20">
        <f t="shared" ref="P72:P73" si="14">SUM(D72:O72)</f>
        <v>0</v>
      </c>
    </row>
    <row r="73" spans="1:16" ht="16.5" customHeight="1" x14ac:dyDescent="0.25">
      <c r="A73" s="27" t="s">
        <v>80</v>
      </c>
      <c r="B73" s="18">
        <v>0</v>
      </c>
      <c r="C73" s="18">
        <v>0</v>
      </c>
      <c r="D73" s="18">
        <v>0</v>
      </c>
      <c r="E73" s="18">
        <v>0</v>
      </c>
      <c r="F73" s="18">
        <v>0</v>
      </c>
      <c r="G73" s="18">
        <v>0</v>
      </c>
      <c r="H73" s="18">
        <v>0</v>
      </c>
      <c r="I73" s="18">
        <v>0</v>
      </c>
      <c r="J73" s="18">
        <v>0</v>
      </c>
      <c r="K73" s="18">
        <v>0</v>
      </c>
      <c r="L73" s="18">
        <v>0</v>
      </c>
      <c r="M73" s="18">
        <v>0</v>
      </c>
      <c r="N73" s="18">
        <v>0</v>
      </c>
      <c r="O73" s="19">
        <v>0</v>
      </c>
      <c r="P73" s="20">
        <f t="shared" si="14"/>
        <v>0</v>
      </c>
    </row>
    <row r="74" spans="1:16" ht="16.5" customHeight="1" x14ac:dyDescent="0.25">
      <c r="A74" s="32" t="s">
        <v>81</v>
      </c>
      <c r="B74" s="29">
        <f>SUM(B75:B77)</f>
        <v>0</v>
      </c>
      <c r="C74" s="29">
        <f>SUM(C75:C77)</f>
        <v>0</v>
      </c>
      <c r="D74" s="29">
        <f t="shared" ref="D74:P74" si="15">SUM(D75:D77)</f>
        <v>0</v>
      </c>
      <c r="E74" s="29">
        <f t="shared" si="15"/>
        <v>0</v>
      </c>
      <c r="F74" s="29">
        <f t="shared" si="15"/>
        <v>0</v>
      </c>
      <c r="G74" s="29">
        <f t="shared" si="15"/>
        <v>0</v>
      </c>
      <c r="H74" s="29">
        <f t="shared" si="15"/>
        <v>0</v>
      </c>
      <c r="I74" s="29">
        <f t="shared" si="15"/>
        <v>0</v>
      </c>
      <c r="J74" s="29">
        <f t="shared" si="15"/>
        <v>0</v>
      </c>
      <c r="K74" s="29">
        <f t="shared" si="15"/>
        <v>0</v>
      </c>
      <c r="L74" s="29">
        <f t="shared" si="15"/>
        <v>0</v>
      </c>
      <c r="M74" s="29">
        <f t="shared" si="15"/>
        <v>0</v>
      </c>
      <c r="N74" s="29">
        <f t="shared" si="15"/>
        <v>0</v>
      </c>
      <c r="O74" s="30">
        <f t="shared" si="15"/>
        <v>0</v>
      </c>
      <c r="P74" s="31">
        <f t="shared" si="15"/>
        <v>0</v>
      </c>
    </row>
    <row r="75" spans="1:16" ht="16.5" customHeight="1" x14ac:dyDescent="0.25">
      <c r="A75" s="27" t="s">
        <v>82</v>
      </c>
      <c r="B75" s="18">
        <v>0</v>
      </c>
      <c r="C75" s="18">
        <v>0</v>
      </c>
      <c r="D75" s="18">
        <v>0</v>
      </c>
      <c r="E75" s="18">
        <v>0</v>
      </c>
      <c r="F75" s="18">
        <v>0</v>
      </c>
      <c r="G75" s="18">
        <v>0</v>
      </c>
      <c r="H75" s="18">
        <v>0</v>
      </c>
      <c r="I75" s="18">
        <v>0</v>
      </c>
      <c r="J75" s="18">
        <v>0</v>
      </c>
      <c r="K75" s="18">
        <v>0</v>
      </c>
      <c r="L75" s="18">
        <v>0</v>
      </c>
      <c r="M75" s="18">
        <v>0</v>
      </c>
      <c r="N75" s="18">
        <v>0</v>
      </c>
      <c r="O75" s="19">
        <v>0</v>
      </c>
      <c r="P75" s="20">
        <f t="shared" ref="P75:P77" si="16">SUM(D75:O75)</f>
        <v>0</v>
      </c>
    </row>
    <row r="76" spans="1:16" ht="16.5" customHeight="1" x14ac:dyDescent="0.25">
      <c r="A76" s="27" t="s">
        <v>83</v>
      </c>
      <c r="B76" s="18">
        <v>0</v>
      </c>
      <c r="C76" s="18">
        <v>0</v>
      </c>
      <c r="D76" s="18">
        <v>0</v>
      </c>
      <c r="E76" s="18">
        <v>0</v>
      </c>
      <c r="F76" s="18">
        <v>0</v>
      </c>
      <c r="G76" s="18">
        <v>0</v>
      </c>
      <c r="H76" s="18">
        <v>0</v>
      </c>
      <c r="I76" s="18">
        <v>0</v>
      </c>
      <c r="J76" s="18">
        <v>0</v>
      </c>
      <c r="K76" s="18">
        <v>0</v>
      </c>
      <c r="L76" s="18">
        <v>0</v>
      </c>
      <c r="M76" s="18">
        <v>0</v>
      </c>
      <c r="N76" s="18">
        <v>0</v>
      </c>
      <c r="O76" s="19">
        <v>0</v>
      </c>
      <c r="P76" s="20">
        <f t="shared" si="16"/>
        <v>0</v>
      </c>
    </row>
    <row r="77" spans="1:16" ht="16.5" customHeight="1" x14ac:dyDescent="0.25">
      <c r="A77" s="27" t="s">
        <v>84</v>
      </c>
      <c r="B77" s="18">
        <v>0</v>
      </c>
      <c r="C77" s="18">
        <v>0</v>
      </c>
      <c r="D77" s="18">
        <v>0</v>
      </c>
      <c r="E77" s="18">
        <v>0</v>
      </c>
      <c r="F77" s="18">
        <v>0</v>
      </c>
      <c r="G77" s="18">
        <v>0</v>
      </c>
      <c r="H77" s="18">
        <v>0</v>
      </c>
      <c r="I77" s="18">
        <v>0</v>
      </c>
      <c r="J77" s="18">
        <v>0</v>
      </c>
      <c r="K77" s="18">
        <v>0</v>
      </c>
      <c r="L77" s="18">
        <v>0</v>
      </c>
      <c r="M77" s="18">
        <v>0</v>
      </c>
      <c r="N77" s="18">
        <v>0</v>
      </c>
      <c r="O77" s="19">
        <v>0</v>
      </c>
      <c r="P77" s="20">
        <f t="shared" si="16"/>
        <v>0</v>
      </c>
    </row>
    <row r="78" spans="1:16" ht="16.5" customHeight="1" x14ac:dyDescent="0.25">
      <c r="A78" s="40" t="s">
        <v>85</v>
      </c>
      <c r="B78" s="41">
        <f>B74+B71+B66+B56+B48+B39+B29+B19+B15</f>
        <v>10102358727</v>
      </c>
      <c r="C78" s="41">
        <f>C74+C71+C66+C56+C48+C39+C29+C19+C15</f>
        <v>10102358727</v>
      </c>
      <c r="D78" s="41">
        <f t="shared" ref="D78:P78" si="17">D74+D71+D66+D56+D48+D39+D29+D19+D15</f>
        <v>483932818.86999995</v>
      </c>
      <c r="E78" s="41">
        <f t="shared" si="17"/>
        <v>615662422.58999991</v>
      </c>
      <c r="F78" s="41">
        <f t="shared" si="17"/>
        <v>702753127.26999998</v>
      </c>
      <c r="G78" s="41">
        <f t="shared" si="17"/>
        <v>0</v>
      </c>
      <c r="H78" s="41">
        <f t="shared" si="17"/>
        <v>0</v>
      </c>
      <c r="I78" s="41">
        <f t="shared" si="17"/>
        <v>0</v>
      </c>
      <c r="J78" s="41">
        <f t="shared" si="17"/>
        <v>0</v>
      </c>
      <c r="K78" s="41">
        <f t="shared" si="17"/>
        <v>0</v>
      </c>
      <c r="L78" s="41">
        <f t="shared" si="17"/>
        <v>0</v>
      </c>
      <c r="M78" s="41">
        <f t="shared" si="17"/>
        <v>0</v>
      </c>
      <c r="N78" s="41">
        <f t="shared" si="17"/>
        <v>0</v>
      </c>
      <c r="O78" s="42">
        <f t="shared" si="17"/>
        <v>0</v>
      </c>
      <c r="P78" s="43">
        <f t="shared" si="17"/>
        <v>1802348368.73</v>
      </c>
    </row>
    <row r="79" spans="1:16" ht="16.5" customHeight="1" x14ac:dyDescent="0.25">
      <c r="A79" s="10" t="s">
        <v>86</v>
      </c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5"/>
      <c r="P79" s="46"/>
    </row>
    <row r="80" spans="1:16" ht="16.5" customHeight="1" x14ac:dyDescent="0.25">
      <c r="A80" s="32" t="s">
        <v>87</v>
      </c>
      <c r="B80" s="29">
        <f>SUM(B81:B82)</f>
        <v>0</v>
      </c>
      <c r="C80" s="29">
        <f t="shared" ref="C80:P80" si="18">SUM(C81:C82)</f>
        <v>0</v>
      </c>
      <c r="D80" s="29">
        <f t="shared" si="18"/>
        <v>0</v>
      </c>
      <c r="E80" s="29">
        <f t="shared" si="18"/>
        <v>0</v>
      </c>
      <c r="F80" s="29">
        <f t="shared" si="18"/>
        <v>0</v>
      </c>
      <c r="G80" s="29">
        <f t="shared" si="18"/>
        <v>0</v>
      </c>
      <c r="H80" s="29">
        <f t="shared" si="18"/>
        <v>0</v>
      </c>
      <c r="I80" s="29">
        <f t="shared" si="18"/>
        <v>0</v>
      </c>
      <c r="J80" s="29">
        <f t="shared" si="18"/>
        <v>0</v>
      </c>
      <c r="K80" s="29">
        <f t="shared" si="18"/>
        <v>0</v>
      </c>
      <c r="L80" s="29">
        <f t="shared" si="18"/>
        <v>0</v>
      </c>
      <c r="M80" s="29">
        <f t="shared" si="18"/>
        <v>0</v>
      </c>
      <c r="N80" s="29">
        <f t="shared" si="18"/>
        <v>0</v>
      </c>
      <c r="O80" s="30">
        <f t="shared" si="18"/>
        <v>0</v>
      </c>
      <c r="P80" s="31">
        <f t="shared" si="18"/>
        <v>0</v>
      </c>
    </row>
    <row r="81" spans="1:18" ht="16.5" customHeight="1" x14ac:dyDescent="0.25">
      <c r="A81" s="27" t="s">
        <v>88</v>
      </c>
      <c r="B81" s="18">
        <v>0</v>
      </c>
      <c r="C81" s="18">
        <v>0</v>
      </c>
      <c r="D81" s="18">
        <v>0</v>
      </c>
      <c r="E81" s="18">
        <v>0</v>
      </c>
      <c r="F81" s="18">
        <v>0</v>
      </c>
      <c r="G81" s="18">
        <v>0</v>
      </c>
      <c r="H81" s="18">
        <v>0</v>
      </c>
      <c r="I81" s="18">
        <v>0</v>
      </c>
      <c r="J81" s="18">
        <v>0</v>
      </c>
      <c r="K81" s="18">
        <v>0</v>
      </c>
      <c r="L81" s="18">
        <v>0</v>
      </c>
      <c r="M81" s="18">
        <v>0</v>
      </c>
      <c r="N81" s="18">
        <v>0</v>
      </c>
      <c r="O81" s="19">
        <v>0</v>
      </c>
      <c r="P81" s="20">
        <f t="shared" ref="P81:P82" si="19">SUM(D81:O81)</f>
        <v>0</v>
      </c>
    </row>
    <row r="82" spans="1:18" ht="16.5" customHeight="1" x14ac:dyDescent="0.25">
      <c r="A82" s="27" t="s">
        <v>89</v>
      </c>
      <c r="B82" s="18">
        <v>0</v>
      </c>
      <c r="C82" s="18">
        <v>0</v>
      </c>
      <c r="D82" s="18">
        <v>0</v>
      </c>
      <c r="E82" s="18">
        <v>0</v>
      </c>
      <c r="F82" s="18">
        <v>0</v>
      </c>
      <c r="G82" s="18">
        <v>0</v>
      </c>
      <c r="H82" s="18">
        <v>0</v>
      </c>
      <c r="I82" s="18">
        <v>0</v>
      </c>
      <c r="J82" s="18">
        <v>0</v>
      </c>
      <c r="K82" s="18">
        <v>0</v>
      </c>
      <c r="L82" s="18">
        <v>0</v>
      </c>
      <c r="M82" s="18">
        <v>0</v>
      </c>
      <c r="N82" s="18">
        <v>0</v>
      </c>
      <c r="O82" s="19">
        <v>0</v>
      </c>
      <c r="P82" s="20">
        <f t="shared" si="19"/>
        <v>0</v>
      </c>
    </row>
    <row r="83" spans="1:18" ht="16.5" customHeight="1" x14ac:dyDescent="0.25">
      <c r="A83" s="32" t="s">
        <v>90</v>
      </c>
      <c r="B83" s="29">
        <f>SUM(B84:B85)</f>
        <v>0</v>
      </c>
      <c r="C83" s="29">
        <f t="shared" ref="C83:P83" si="20">SUM(C84:C85)</f>
        <v>0</v>
      </c>
      <c r="D83" s="29">
        <f t="shared" si="20"/>
        <v>0</v>
      </c>
      <c r="E83" s="29">
        <f t="shared" si="20"/>
        <v>0</v>
      </c>
      <c r="F83" s="29">
        <f t="shared" si="20"/>
        <v>0</v>
      </c>
      <c r="G83" s="29">
        <f t="shared" si="20"/>
        <v>0</v>
      </c>
      <c r="H83" s="29">
        <f t="shared" si="20"/>
        <v>0</v>
      </c>
      <c r="I83" s="29">
        <f t="shared" si="20"/>
        <v>0</v>
      </c>
      <c r="J83" s="29">
        <f t="shared" si="20"/>
        <v>0</v>
      </c>
      <c r="K83" s="29">
        <f t="shared" si="20"/>
        <v>0</v>
      </c>
      <c r="L83" s="29">
        <f t="shared" si="20"/>
        <v>0</v>
      </c>
      <c r="M83" s="29">
        <f t="shared" si="20"/>
        <v>0</v>
      </c>
      <c r="N83" s="29">
        <f t="shared" si="20"/>
        <v>0</v>
      </c>
      <c r="O83" s="30">
        <f t="shared" si="20"/>
        <v>0</v>
      </c>
      <c r="P83" s="31">
        <f t="shared" si="20"/>
        <v>0</v>
      </c>
    </row>
    <row r="84" spans="1:18" ht="16.5" customHeight="1" x14ac:dyDescent="0.25">
      <c r="A84" s="27" t="s">
        <v>91</v>
      </c>
      <c r="B84" s="18">
        <v>0</v>
      </c>
      <c r="C84" s="18">
        <v>0</v>
      </c>
      <c r="D84" s="18">
        <v>0</v>
      </c>
      <c r="E84" s="18">
        <v>0</v>
      </c>
      <c r="F84" s="18">
        <v>0</v>
      </c>
      <c r="G84" s="18">
        <v>0</v>
      </c>
      <c r="H84" s="18">
        <v>0</v>
      </c>
      <c r="I84" s="18">
        <v>0</v>
      </c>
      <c r="J84" s="18">
        <v>0</v>
      </c>
      <c r="K84" s="18">
        <v>0</v>
      </c>
      <c r="L84" s="18">
        <v>0</v>
      </c>
      <c r="M84" s="18">
        <v>0</v>
      </c>
      <c r="N84" s="18">
        <v>0</v>
      </c>
      <c r="O84" s="19">
        <v>0</v>
      </c>
      <c r="P84" s="20">
        <f t="shared" ref="P84:P85" si="21">SUM(D84:O84)</f>
        <v>0</v>
      </c>
    </row>
    <row r="85" spans="1:18" ht="16.5" customHeight="1" x14ac:dyDescent="0.25">
      <c r="A85" s="27" t="s">
        <v>92</v>
      </c>
      <c r="B85" s="18">
        <v>0</v>
      </c>
      <c r="C85" s="18">
        <v>0</v>
      </c>
      <c r="D85" s="18">
        <v>0</v>
      </c>
      <c r="E85" s="18">
        <v>0</v>
      </c>
      <c r="F85" s="18">
        <v>0</v>
      </c>
      <c r="G85" s="18">
        <v>0</v>
      </c>
      <c r="H85" s="18">
        <v>0</v>
      </c>
      <c r="I85" s="18">
        <v>0</v>
      </c>
      <c r="J85" s="18">
        <v>0</v>
      </c>
      <c r="K85" s="18">
        <v>0</v>
      </c>
      <c r="L85" s="18">
        <v>0</v>
      </c>
      <c r="M85" s="18">
        <v>0</v>
      </c>
      <c r="N85" s="18">
        <v>0</v>
      </c>
      <c r="O85" s="19">
        <v>0</v>
      </c>
      <c r="P85" s="20">
        <f t="shared" si="21"/>
        <v>0</v>
      </c>
    </row>
    <row r="86" spans="1:18" ht="16.5" customHeight="1" x14ac:dyDescent="0.25">
      <c r="A86" s="32" t="s">
        <v>93</v>
      </c>
      <c r="B86" s="29">
        <f>B87</f>
        <v>0</v>
      </c>
      <c r="C86" s="29">
        <f t="shared" ref="C86:P86" si="22">C87</f>
        <v>0</v>
      </c>
      <c r="D86" s="29">
        <f t="shared" si="22"/>
        <v>0</v>
      </c>
      <c r="E86" s="29">
        <f t="shared" si="22"/>
        <v>0</v>
      </c>
      <c r="F86" s="29">
        <f t="shared" si="22"/>
        <v>0</v>
      </c>
      <c r="G86" s="29">
        <f t="shared" si="22"/>
        <v>0</v>
      </c>
      <c r="H86" s="29">
        <f t="shared" si="22"/>
        <v>0</v>
      </c>
      <c r="I86" s="29">
        <f t="shared" si="22"/>
        <v>0</v>
      </c>
      <c r="J86" s="29">
        <f t="shared" si="22"/>
        <v>0</v>
      </c>
      <c r="K86" s="29">
        <f t="shared" si="22"/>
        <v>0</v>
      </c>
      <c r="L86" s="29">
        <f t="shared" si="22"/>
        <v>0</v>
      </c>
      <c r="M86" s="29">
        <f t="shared" si="22"/>
        <v>0</v>
      </c>
      <c r="N86" s="29">
        <f t="shared" si="22"/>
        <v>0</v>
      </c>
      <c r="O86" s="30">
        <f t="shared" si="22"/>
        <v>0</v>
      </c>
      <c r="P86" s="31">
        <f t="shared" si="22"/>
        <v>0</v>
      </c>
    </row>
    <row r="87" spans="1:18" ht="16.5" customHeight="1" x14ac:dyDescent="0.25">
      <c r="A87" s="27" t="s">
        <v>94</v>
      </c>
      <c r="B87" s="18">
        <v>0</v>
      </c>
      <c r="C87" s="18">
        <v>0</v>
      </c>
      <c r="D87" s="18">
        <v>0</v>
      </c>
      <c r="E87" s="18">
        <v>0</v>
      </c>
      <c r="F87" s="18">
        <v>0</v>
      </c>
      <c r="G87" s="18">
        <v>0</v>
      </c>
      <c r="H87" s="18">
        <v>0</v>
      </c>
      <c r="I87" s="18">
        <v>0</v>
      </c>
      <c r="J87" s="18">
        <v>0</v>
      </c>
      <c r="K87" s="18">
        <v>0</v>
      </c>
      <c r="L87" s="18">
        <v>0</v>
      </c>
      <c r="M87" s="18">
        <v>0</v>
      </c>
      <c r="N87" s="18">
        <v>0</v>
      </c>
      <c r="O87" s="19">
        <v>0</v>
      </c>
      <c r="P87" s="20">
        <f>SUM(D87:O87)</f>
        <v>0</v>
      </c>
    </row>
    <row r="88" spans="1:18" ht="16.5" customHeight="1" x14ac:dyDescent="0.25">
      <c r="A88" s="40" t="s">
        <v>95</v>
      </c>
      <c r="B88" s="41">
        <f>B86+B83+B80</f>
        <v>0</v>
      </c>
      <c r="C88" s="41">
        <f t="shared" ref="C88:P88" si="23">C86+C83+C80</f>
        <v>0</v>
      </c>
      <c r="D88" s="41">
        <f t="shared" si="23"/>
        <v>0</v>
      </c>
      <c r="E88" s="41">
        <f t="shared" si="23"/>
        <v>0</v>
      </c>
      <c r="F88" s="41">
        <f t="shared" si="23"/>
        <v>0</v>
      </c>
      <c r="G88" s="41">
        <f t="shared" si="23"/>
        <v>0</v>
      </c>
      <c r="H88" s="41">
        <f t="shared" si="23"/>
        <v>0</v>
      </c>
      <c r="I88" s="41">
        <f t="shared" si="23"/>
        <v>0</v>
      </c>
      <c r="J88" s="41">
        <f t="shared" si="23"/>
        <v>0</v>
      </c>
      <c r="K88" s="41">
        <f t="shared" si="23"/>
        <v>0</v>
      </c>
      <c r="L88" s="41">
        <f t="shared" si="23"/>
        <v>0</v>
      </c>
      <c r="M88" s="41">
        <f t="shared" si="23"/>
        <v>0</v>
      </c>
      <c r="N88" s="41">
        <f t="shared" si="23"/>
        <v>0</v>
      </c>
      <c r="O88" s="42">
        <f t="shared" si="23"/>
        <v>0</v>
      </c>
      <c r="P88" s="43">
        <f t="shared" si="23"/>
        <v>0</v>
      </c>
    </row>
    <row r="89" spans="1:18" ht="4.5" customHeight="1" x14ac:dyDescent="0.25">
      <c r="A89" s="27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9"/>
      <c r="P89" s="20"/>
    </row>
    <row r="90" spans="1:18" x14ac:dyDescent="0.25">
      <c r="A90" s="47" t="s">
        <v>96</v>
      </c>
      <c r="B90" s="48">
        <f>B88+B78</f>
        <v>10102358727</v>
      </c>
      <c r="C90" s="48">
        <f t="shared" ref="C90:P90" si="24">C88+C78</f>
        <v>10102358727</v>
      </c>
      <c r="D90" s="48">
        <f t="shared" si="24"/>
        <v>483932818.86999995</v>
      </c>
      <c r="E90" s="48">
        <f t="shared" si="24"/>
        <v>615662422.58999991</v>
      </c>
      <c r="F90" s="48">
        <f t="shared" si="24"/>
        <v>702753127.26999998</v>
      </c>
      <c r="G90" s="48">
        <f t="shared" si="24"/>
        <v>0</v>
      </c>
      <c r="H90" s="48">
        <f t="shared" si="24"/>
        <v>0</v>
      </c>
      <c r="I90" s="48">
        <f t="shared" si="24"/>
        <v>0</v>
      </c>
      <c r="J90" s="48">
        <f t="shared" si="24"/>
        <v>0</v>
      </c>
      <c r="K90" s="48">
        <f t="shared" si="24"/>
        <v>0</v>
      </c>
      <c r="L90" s="48">
        <f t="shared" si="24"/>
        <v>0</v>
      </c>
      <c r="M90" s="48">
        <f t="shared" si="24"/>
        <v>0</v>
      </c>
      <c r="N90" s="48">
        <f t="shared" si="24"/>
        <v>0</v>
      </c>
      <c r="O90" s="49">
        <f t="shared" si="24"/>
        <v>0</v>
      </c>
      <c r="P90" s="50">
        <f t="shared" si="24"/>
        <v>1802348368.73</v>
      </c>
      <c r="R90" s="18"/>
    </row>
    <row r="91" spans="1:18" x14ac:dyDescent="0.25">
      <c r="A91" s="51" t="s">
        <v>97</v>
      </c>
      <c r="B91" s="52"/>
      <c r="C91" s="52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/>
      <c r="R91" s="18"/>
    </row>
    <row r="92" spans="1:18" x14ac:dyDescent="0.25">
      <c r="A92" s="51" t="s">
        <v>98</v>
      </c>
      <c r="B92" s="52"/>
      <c r="C92" s="52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</row>
    <row r="93" spans="1:18" x14ac:dyDescent="0.25">
      <c r="A93" s="53" t="s">
        <v>99</v>
      </c>
      <c r="B93"/>
      <c r="C93"/>
      <c r="D93"/>
      <c r="E93"/>
      <c r="F93"/>
      <c r="G93" s="54"/>
      <c r="H93" s="54"/>
      <c r="I93" s="54"/>
      <c r="J93" s="54"/>
      <c r="K93" s="54"/>
      <c r="L93" s="54"/>
      <c r="M93" s="54"/>
      <c r="N93" s="54"/>
      <c r="O93" s="54"/>
      <c r="P93" s="18"/>
    </row>
    <row r="94" spans="1:18" ht="15" customHeight="1" x14ac:dyDescent="0.25">
      <c r="A94" s="53" t="s">
        <v>100</v>
      </c>
      <c r="B94" s="53"/>
      <c r="C94" s="53"/>
      <c r="D94" s="53"/>
      <c r="E94" s="53"/>
      <c r="F94" s="53"/>
      <c r="G94"/>
      <c r="H94"/>
      <c r="I94"/>
      <c r="J94"/>
      <c r="K94"/>
      <c r="L94"/>
      <c r="M94"/>
      <c r="N94"/>
      <c r="O94" s="55"/>
      <c r="P94" s="18"/>
    </row>
    <row r="95" spans="1:18" x14ac:dyDescent="0.25">
      <c r="A95" s="53" t="s">
        <v>101</v>
      </c>
      <c r="B95" s="53"/>
      <c r="C95" s="53"/>
      <c r="D95" s="53"/>
      <c r="E95" s="53"/>
      <c r="F95" s="53"/>
      <c r="G95"/>
      <c r="H95"/>
      <c r="I95"/>
      <c r="J95"/>
      <c r="K95"/>
      <c r="L95"/>
      <c r="M95"/>
      <c r="N95"/>
      <c r="O95"/>
      <c r="P95" s="18"/>
    </row>
    <row r="96" spans="1:18" x14ac:dyDescent="0.25">
      <c r="A96" s="53" t="s">
        <v>102</v>
      </c>
      <c r="B96" s="53"/>
      <c r="C96" s="53"/>
      <c r="D96" s="53"/>
      <c r="E96" s="53"/>
      <c r="F96" s="53"/>
      <c r="G96"/>
      <c r="H96"/>
      <c r="I96"/>
      <c r="J96"/>
      <c r="K96"/>
      <c r="L96"/>
      <c r="M96"/>
      <c r="N96"/>
      <c r="O96"/>
      <c r="P96" s="55"/>
    </row>
    <row r="97" spans="1:16" x14ac:dyDescent="0.25">
      <c r="A97" s="53" t="s">
        <v>103</v>
      </c>
      <c r="B97" s="53"/>
      <c r="C97" s="53"/>
      <c r="D97" s="53"/>
      <c r="E97" s="53"/>
      <c r="F97" s="53"/>
      <c r="G97"/>
      <c r="H97"/>
      <c r="I97"/>
      <c r="J97"/>
      <c r="K97"/>
      <c r="L97"/>
      <c r="M97"/>
      <c r="N97"/>
      <c r="O97"/>
      <c r="P97"/>
    </row>
    <row r="98" spans="1:16" x14ac:dyDescent="0.25">
      <c r="A9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/>
    </row>
    <row r="99" spans="1:16" x14ac:dyDescent="0.25">
      <c r="A99" s="56"/>
      <c r="B99" s="56"/>
      <c r="C99" s="57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/>
    </row>
    <row r="100" spans="1:16" x14ac:dyDescent="0.25">
      <c r="A100" s="56"/>
      <c r="B100" s="56"/>
      <c r="C100" s="57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/>
    </row>
    <row r="101" spans="1:16" x14ac:dyDescent="0.25">
      <c r="A101"/>
      <c r="B101" s="18"/>
      <c r="C101" s="18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/>
    </row>
    <row r="102" spans="1:16" x14ac:dyDescent="0.25">
      <c r="A102" s="29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</row>
    <row r="103" spans="1:16" x14ac:dyDescent="0.25">
      <c r="A103" s="18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</row>
    <row r="104" spans="1:16" x14ac:dyDescent="0.25">
      <c r="A104" s="18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</row>
    <row r="105" spans="1:16" x14ac:dyDescent="0.25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</row>
    <row r="106" spans="1:16" x14ac:dyDescent="0.25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</row>
    <row r="107" spans="1:16" x14ac:dyDescent="0.25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</row>
    <row r="108" spans="1:16" x14ac:dyDescent="0.25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</row>
    <row r="109" spans="1:16" x14ac:dyDescent="0.25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</row>
  </sheetData>
  <mergeCells count="10">
    <mergeCell ref="A99:B99"/>
    <mergeCell ref="A100:B100"/>
    <mergeCell ref="A7:P7"/>
    <mergeCell ref="A8:P8"/>
    <mergeCell ref="A9:P9"/>
    <mergeCell ref="A10:P10"/>
    <mergeCell ref="B12:B13"/>
    <mergeCell ref="C12:C13"/>
    <mergeCell ref="D12:O12"/>
    <mergeCell ref="P12:P13"/>
  </mergeCells>
  <pageMargins left="1.88" right="0.15748031496062992" top="0.31496062992125984" bottom="0.36" header="0.15748031496062992" footer="0.41"/>
  <pageSetup paperSize="9" scale="5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Marzo 2026</vt:lpstr>
      <vt:lpstr>'Marzo 2026'!Área_de_impresión</vt:lpstr>
      <vt:lpstr>'Marzo 2026'!Títulos_a_imprimir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Dairy De Aza</dc:creator>
  <cp:lastModifiedBy>Dairy De Aza</cp:lastModifiedBy>
  <dcterms:created xsi:type="dcterms:W3CDTF">2026-04-06T16:25:28Z</dcterms:created>
  <dcterms:modified xsi:type="dcterms:W3CDTF">2026-04-06T16:26:01Z</dcterms:modified>
</cp:coreProperties>
</file>