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iry de aza\Desktop\backup\Año 2024\Junio\OAI\Ultimos\"/>
    </mc:Choice>
  </mc:AlternateContent>
  <xr:revisionPtr revIDLastSave="0" documentId="8_{248054E3-3904-4280-AC97-2D85B01907CD}" xr6:coauthVersionLast="47" xr6:coauthVersionMax="47" xr10:uidLastSave="{00000000-0000-0000-0000-000000000000}"/>
  <bookViews>
    <workbookView xWindow="-120" yWindow="-120" windowWidth="29040" windowHeight="15840" xr2:uid="{1990E9F9-FDC6-4F7F-AED1-14FEC34C74BE}"/>
  </bookViews>
  <sheets>
    <sheet name="Ejecución del Gasto Febrero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7" i="1" l="1"/>
  <c r="F86" i="1" s="1"/>
  <c r="F85" i="1"/>
  <c r="F84" i="1"/>
  <c r="F82" i="1"/>
  <c r="F81" i="1"/>
  <c r="F77" i="1"/>
  <c r="F76" i="1"/>
  <c r="F75" i="1"/>
  <c r="F73" i="1"/>
  <c r="F72" i="1"/>
  <c r="F71" i="1" s="1"/>
  <c r="F70" i="1"/>
  <c r="F69" i="1"/>
  <c r="F68" i="1"/>
  <c r="F67" i="1"/>
  <c r="F65" i="1"/>
  <c r="F64" i="1"/>
  <c r="F63" i="1"/>
  <c r="F62" i="1"/>
  <c r="F61" i="1"/>
  <c r="F60" i="1"/>
  <c r="F59" i="1"/>
  <c r="F58" i="1"/>
  <c r="F57" i="1"/>
  <c r="F55" i="1"/>
  <c r="F54" i="1"/>
  <c r="F53" i="1"/>
  <c r="F52" i="1"/>
  <c r="F51" i="1"/>
  <c r="F50" i="1"/>
  <c r="F49" i="1"/>
  <c r="F47" i="1"/>
  <c r="F46" i="1"/>
  <c r="F45" i="1"/>
  <c r="F44" i="1"/>
  <c r="F43" i="1"/>
  <c r="F42" i="1"/>
  <c r="F41" i="1"/>
  <c r="F40" i="1"/>
  <c r="C71" i="1"/>
  <c r="D71" i="1"/>
  <c r="E71" i="1"/>
  <c r="C74" i="1"/>
  <c r="D74" i="1"/>
  <c r="E74" i="1"/>
  <c r="C80" i="1"/>
  <c r="D80" i="1"/>
  <c r="D88" i="1" s="1"/>
  <c r="E80" i="1"/>
  <c r="E88" i="1" s="1"/>
  <c r="F80" i="1"/>
  <c r="C83" i="1"/>
  <c r="D83" i="1"/>
  <c r="E83" i="1"/>
  <c r="F83" i="1"/>
  <c r="C86" i="1"/>
  <c r="D86" i="1"/>
  <c r="E86" i="1"/>
  <c r="B86" i="1"/>
  <c r="B83" i="1"/>
  <c r="B80" i="1"/>
  <c r="B74" i="1"/>
  <c r="B71" i="1"/>
  <c r="F66" i="1"/>
  <c r="E66" i="1"/>
  <c r="D66" i="1"/>
  <c r="C66" i="1"/>
  <c r="B66" i="1"/>
  <c r="E56" i="1"/>
  <c r="D56" i="1"/>
  <c r="C56" i="1"/>
  <c r="B56" i="1"/>
  <c r="E48" i="1"/>
  <c r="D48" i="1"/>
  <c r="C48" i="1"/>
  <c r="B48" i="1"/>
  <c r="E39" i="1"/>
  <c r="D39" i="1"/>
  <c r="C39" i="1"/>
  <c r="B39" i="1"/>
  <c r="F38" i="1"/>
  <c r="F37" i="1"/>
  <c r="F36" i="1"/>
  <c r="F35" i="1"/>
  <c r="F34" i="1"/>
  <c r="F33" i="1"/>
  <c r="F32" i="1"/>
  <c r="F31" i="1"/>
  <c r="F30" i="1"/>
  <c r="E29" i="1"/>
  <c r="D29" i="1"/>
  <c r="C29" i="1"/>
  <c r="B29" i="1"/>
  <c r="F28" i="1"/>
  <c r="F27" i="1"/>
  <c r="F26" i="1"/>
  <c r="F25" i="1"/>
  <c r="F24" i="1"/>
  <c r="F23" i="1"/>
  <c r="F22" i="1"/>
  <c r="F21" i="1"/>
  <c r="F20" i="1"/>
  <c r="E19" i="1"/>
  <c r="D19" i="1"/>
  <c r="C19" i="1"/>
  <c r="B19" i="1"/>
  <c r="F18" i="1"/>
  <c r="F17" i="1"/>
  <c r="F16" i="1"/>
  <c r="E15" i="1"/>
  <c r="D15" i="1"/>
  <c r="C15" i="1"/>
  <c r="B15" i="1"/>
  <c r="B78" i="1" l="1"/>
  <c r="E78" i="1"/>
  <c r="F74" i="1"/>
  <c r="D78" i="1"/>
  <c r="D90" i="1" s="1"/>
  <c r="B88" i="1"/>
  <c r="C78" i="1"/>
  <c r="E90" i="1"/>
  <c r="C88" i="1"/>
  <c r="F88" i="1"/>
  <c r="C90" i="1"/>
  <c r="B90" i="1"/>
  <c r="F19" i="1"/>
  <c r="F29" i="1"/>
  <c r="F39" i="1"/>
  <c r="F48" i="1"/>
  <c r="F15" i="1"/>
  <c r="F56" i="1"/>
  <c r="F78" i="1" l="1"/>
  <c r="F90" i="1" s="1"/>
</calcChain>
</file>

<file path=xl/sharedStrings.xml><?xml version="1.0" encoding="utf-8"?>
<sst xmlns="http://schemas.openxmlformats.org/spreadsheetml/2006/main" count="94" uniqueCount="94">
  <si>
    <t>DIRECCION DE SERVICIOS DE ATENCION A EMERGENCIAS EXTRAHOSPITALARIAS</t>
  </si>
  <si>
    <t>EJECUCION DEL GASTO Y APLICACIONES FINANCIERAS</t>
  </si>
  <si>
    <t>AÑO 2024</t>
  </si>
  <si>
    <t>VALORES EN RD$</t>
  </si>
  <si>
    <t>DETALLE</t>
  </si>
  <si>
    <t>PRESUPUESTO APROBADO</t>
  </si>
  <si>
    <t>PRESUPUESTO MODIFICADO</t>
  </si>
  <si>
    <t>GASTO DEVENGADO</t>
  </si>
  <si>
    <t>TOTAL</t>
  </si>
  <si>
    <t>ENERO</t>
  </si>
  <si>
    <t>FEBRERO</t>
  </si>
  <si>
    <t>2 - GASTOS</t>
  </si>
  <si>
    <t>2.1 - REMUNERACIONES Y CONTRIBUCIONES</t>
  </si>
  <si>
    <t>2.1.1 - REMUNERACIONES</t>
  </si>
  <si>
    <t>2.1.2 - SOBRESUELDOS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</si>
  <si>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</si>
  <si>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</si>
  <si>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</si>
  <si>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</si>
  <si>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</si>
  <si>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</si>
  <si>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</si>
  <si>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</si>
  <si>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</si>
  <si>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</si>
  <si>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</si>
  <si>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</si>
  <si>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</si>
  <si>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</si>
  <si>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</si>
  <si>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</si>
  <si>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</si>
  <si>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</si>
  <si>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</si>
  <si>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GASTOS QUE SE ASIGNARÁN DURANTE EL EJERCICIO (ART. 32 Y 33 LEY 423-06) A</t>
  </si>
  <si>
    <t>2.3.9 - PRODUCTOS Y ÚTILES VARIOS</t>
  </si>
  <si>
    <t>2.4 TRANSFERENCIAS CORRIENTES</t>
  </si>
  <si>
    <t>2.4.1 TRANSFERENCIAS CORRIENTES AL SECTOR PRIVADO</t>
  </si>
  <si>
    <t>2.4.2 TRANSFERENCIAS CORRIENTES AL GOBIERNO GENERAL NACIONAL</t>
  </si>
  <si>
    <t>2.4.3 TRANSFERENCIAS CORRIENTES A GOBIERNOS GENERALES LOCALES</t>
  </si>
  <si>
    <t>2.4.4 TRANSFERENCIAS CORRIENTES A EMPRESAS PÚBLICAS NO FINANCIERAS</t>
  </si>
  <si>
    <t>2.4.5 TRANSFERENCIAS CORRIENTES A INSTITUCIONES PÚBLICAS FINANCIERAS</t>
  </si>
  <si>
    <t>2.4.6 SUBVENCIONES</t>
  </si>
  <si>
    <t>2.4.7 TRANSFERENCIAS CORRIENTES AL SECTOR EXTERNO</t>
  </si>
  <si>
    <t>2.4.9 TRANSFERENCIAS CORRIENTES A OTRAS INSTITUCIONES PÚBLICAS</t>
  </si>
  <si>
    <t>2.5 TRANSFERENCIAS DE CAPITAL</t>
  </si>
  <si>
    <t>2.5.1 TRANSFERENCIAS DE CAPITAL AL SECTOR PRIVADO</t>
  </si>
  <si>
    <t>2.5.2 TRANSFERENCIAS DE CAPITAL AL GOBIERNO GENERAL NACIONAL</t>
  </si>
  <si>
    <t>2.5.3 TRANSFERENCIAS DE CAPITAL A GOBIERNOS GENERALES LOCALES</t>
  </si>
  <si>
    <t>2.5.4 TRANSFERENCIAS DE CAPITAL A EMPRESAS PÚBLICAS NO FINANCIERAS</t>
  </si>
  <si>
    <t>2.5.5 TRANSFERENCIAS DE CAPITAL A INSTITUCIONES PÚBLICAS FINANCIERAS</t>
  </si>
  <si>
    <t>2.5.6 TRANSFERENCIAS DE CAPITAL AL SECTOR EXTERNO</t>
  </si>
  <si>
    <t>2.5.9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</si>
  <si>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</si>
  <si>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</si>
  <si>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</si>
  <si>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</si>
  <si>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</si>
  <si>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</si>
  <si>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EQUIPOS DE DEFENSA Y SEGURIDAD</t>
  </si>
  <si>
    <t>2.6.7 ACTIVOS BIOLÓGICOS</t>
  </si>
  <si>
    <t>2.6.8 BIENES INTANGIBLES</t>
  </si>
  <si>
    <t>2.6.9 EDIFICIOS, ESTRUCTURAS, TIERRAS, TERRENOS Y OBJETOS DE VALOR</t>
  </si>
  <si>
    <t>2.7 - OBRAS</t>
  </si>
  <si>
    <t>2.7.1 - OBRAS EN EDIFICACIONES</t>
  </si>
  <si>
    <t>2.7.2 INFRAESTRUCTURA</t>
  </si>
  <si>
    <t>2.7.3 CONSTRUCCIONES EN BIENES CONCESIONADOS</t>
  </si>
  <si>
    <t>2.7.4 GASTOS QUE SE ASIGNARÁN DURANTE EL EJERCICIO PARA INVERSIÓN (ART. 32 Y 33 LEY 423-06)</t>
  </si>
  <si>
    <t>2.8 - ADQUISICION DE ACTIVOS FINANCIEROS CON FINES DE POLÍTICA</t>
  </si>
  <si>
    <t>2.8.1-CONCESION DE PRESTAMOS</t>
  </si>
  <si>
    <t>2.8.2-ADQUISICION DE TITULOS VALORES REPRESENTATIVOS DE DEUDA</t>
  </si>
  <si>
    <t>2.9-GASTOS FINANCIEROS</t>
  </si>
  <si>
    <t>2.9.1-INTERESES DE LA DEUDA PUBLICA INTERNA</t>
  </si>
  <si>
    <t>2.9.2-INTERESES DE LA DEUDA PUBLICA EXTERNA</t>
  </si>
  <si>
    <t>2.9.4-COMISIONES Y OTROS GASTOS BANCARIOS DE LA DEUDA PUBLICA</t>
  </si>
  <si>
    <t xml:space="preserve">TOTAL GASTOS </t>
  </si>
  <si>
    <t>4-APLICACIONES FINANCIERAS</t>
  </si>
  <si>
    <t>4.1-INCREMENTO DE ACTIVOS FINANCIEROS</t>
  </si>
  <si>
    <t>4.1.1-INCREMENTO DE ACTIVOS FINANCIEROS CORRIENTES</t>
  </si>
  <si>
    <t>4.1.2-INCREMENTO DE ACTIVOS FINANCIEROS NO CORRIENTES</t>
  </si>
  <si>
    <t>4.2-DISMINUCION DE PASIVOS</t>
  </si>
  <si>
    <t>4.2.1-DISMINUCION DE PASIVOS CORRIENTES</t>
  </si>
  <si>
    <t>4.2.2-DISMINUCION DE PASIVOS NO CORRIENTES</t>
  </si>
  <si>
    <t>4.3-DISMINUCION DE FONDOS DE TERCEROS</t>
  </si>
  <si>
    <t>4.3.5-DISMINUCION DEPOSITOS FONDOS DE TERCEROS</t>
  </si>
  <si>
    <t>TOTAL APLICACIONES FINANCIERAS</t>
  </si>
  <si>
    <t>TOTAL GASTOS Y APLICACIONES FINANCIERAS</t>
  </si>
  <si>
    <r>
      <t xml:space="preserve">FUENTE:  </t>
    </r>
    <r>
      <rPr>
        <sz val="10"/>
        <color theme="1"/>
        <rFont val="Times New Roman"/>
        <family val="1"/>
      </rPr>
      <t>REPORTE DEL -SIGEF</t>
    </r>
  </si>
  <si>
    <t>NOTAS:</t>
  </si>
  <si>
    <t>1. GASTO DEVENGADO. </t>
  </si>
  <si>
    <t>2. SE PRESENTA EL GASTO POR MES; CADA MES SE DEBE ACTUALIZAR EL GASTO DEVENGADO DE LOS MESES ANTERIORES. </t>
  </si>
  <si>
    <t>3. SE PRESENTA LA CLASIFICACIÓN OBJETAL DEL GASTO AL NIVEL DE CUENTA. </t>
  </si>
  <si>
    <t>4. FECHA DE IMPUTACIÓN: 29/02/2024</t>
  </si>
  <si>
    <t>5. FECHA DE REGISTRO: 29/02/2024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</si>
</sst>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color theme="1"/>
      <name val="Times New Roman"/>
      <family val="1"/>
    </font>
    <font>
      <sz val="9"/>
      <color rgb="FF00000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FF0000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3" fontId="3" fillId="0" borderId="1" xfId="1" applyFont="1" applyBorder="1" applyAlignment="1">
      <alignment horizontal="left" vertical="center" wrapText="1"/>
    </xf>
    <xf numFmtId="0" fontId="4" fillId="0" borderId="1" xfId="0" applyFont="1" applyBorder="1"/>
    <xf numFmtId="0" fontId="6" fillId="0" borderId="0" xfId="0" applyFont="1" applyAlignment="1">
      <alignment horizontal="left" vertical="center" wrapText="1"/>
    </xf>
    <xf numFmtId="4" fontId="6" fillId="0" borderId="0" xfId="1" applyNumberFormat="1" applyFont="1" applyAlignment="1">
      <alignment horizontal="right" vertical="center" wrapText="1"/>
    </xf>
    <xf numFmtId="0" fontId="7" fillId="0" borderId="0" xfId="0" applyFont="1" applyAlignment="1">
      <alignment horizontal="left" vertical="center" wrapText="1" indent="2"/>
    </xf>
    <xf numFmtId="4" fontId="7" fillId="0" borderId="0" xfId="0" applyNumberFormat="1" applyFont="1" applyAlignment="1">
      <alignment horizontal="right"/>
    </xf>
    <xf numFmtId="4" fontId="4" fillId="0" borderId="0" xfId="0" applyNumberFormat="1" applyFont="1"/>
    <xf numFmtId="4" fontId="6" fillId="0" borderId="0" xfId="0" applyNumberFormat="1" applyFont="1" applyAlignment="1">
      <alignment horizontal="right" vertical="center" wrapText="1"/>
    </xf>
    <xf numFmtId="4" fontId="7" fillId="0" borderId="0" xfId="0" applyNumberFormat="1" applyFont="1"/>
    <xf numFmtId="4" fontId="7" fillId="0" borderId="0" xfId="0" applyNumberFormat="1" applyFont="1" applyAlignment="1">
      <alignment vertical="top"/>
    </xf>
    <xf numFmtId="4" fontId="7" fillId="0" borderId="0" xfId="0" applyNumberFormat="1" applyFont="1" applyAlignment="1">
      <alignment vertical="center" wrapText="1"/>
    </xf>
    <xf numFmtId="4" fontId="6" fillId="0" borderId="0" xfId="0" applyNumberFormat="1" applyFont="1" applyAlignment="1">
      <alignment vertical="center" wrapText="1"/>
    </xf>
    <xf numFmtId="0" fontId="4" fillId="0" borderId="0" xfId="0" applyFont="1" applyAlignment="1">
      <alignment horizontal="left" vertical="center" wrapText="1" indent="2"/>
    </xf>
    <xf numFmtId="4" fontId="3" fillId="0" borderId="0" xfId="0" applyNumberFormat="1" applyFont="1"/>
    <xf numFmtId="0" fontId="3" fillId="0" borderId="0" xfId="0" applyFont="1" applyAlignment="1">
      <alignment horizontal="left" vertical="center" wrapText="1"/>
    </xf>
    <xf numFmtId="4" fontId="3" fillId="0" borderId="0" xfId="0" applyNumberFormat="1" applyFont="1" applyAlignment="1">
      <alignment vertical="center" wrapText="1"/>
    </xf>
    <xf numFmtId="0" fontId="6" fillId="2" borderId="2" xfId="0" applyFont="1" applyFill="1" applyBorder="1" applyAlignment="1">
      <alignment horizontal="left" vertical="center" wrapText="1"/>
    </xf>
    <xf numFmtId="4" fontId="6" fillId="2" borderId="3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4" fontId="4" fillId="0" borderId="0" xfId="0" applyNumberFormat="1" applyFont="1" applyAlignment="1">
      <alignment vertical="center" wrapText="1"/>
    </xf>
    <xf numFmtId="0" fontId="3" fillId="3" borderId="0" xfId="0" applyFont="1" applyFill="1" applyAlignment="1">
      <alignment horizontal="left" vertical="center" wrapText="1"/>
    </xf>
    <xf numFmtId="4" fontId="3" fillId="3" borderId="0" xfId="0" applyNumberFormat="1" applyFont="1" applyFill="1"/>
    <xf numFmtId="4" fontId="3" fillId="0" borderId="1" xfId="0" applyNumberFormat="1" applyFont="1" applyBorder="1"/>
    <xf numFmtId="0" fontId="9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5343525</xdr:colOff>
      <xdr:row>0</xdr:row>
      <xdr:rowOff>38100</xdr:rowOff>
    </xdr:from>
    <xdr:to>
      <xdr:col>1</xdr:col>
      <xdr:colOff>714375</xdr:colOff>
      <xdr:row>6</xdr:row>
      <xdr:rowOff>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871D487A-8739-4A12-A8E6-5FB0EC566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38100"/>
          <a:ext cx="257175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714375</xdr:colOff>
      <xdr:row>99</xdr:row>
      <xdr:rowOff>76200</xdr:rowOff>
    </xdr:from>
    <xdr:to>
      <xdr:col>5</xdr:col>
      <xdr:colOff>914400</xdr:colOff>
      <xdr:row>104</xdr:row>
      <xdr:rowOff>114300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30CFF0EE-E0CD-4B29-9120-361BC9F4DA27}"/>
            </a:ext>
          </a:extLst>
        </xdr:cNvPr>
        <xdr:cNvGrpSpPr/>
      </xdr:nvGrpSpPr>
      <xdr:grpSpPr>
        <a:xfrm>
          <a:off x="714375" y="19611975"/>
          <a:ext cx="12296775" cy="990600"/>
          <a:chOff x="180975" y="19745325"/>
          <a:chExt cx="12296775" cy="990600"/>
        </a:xfrm>
      </xdr:grpSpPr>
      <xdr:grpSp>
        <xdr:nvGrpSpPr>
          <xdr:cNvPr id="7" name="Grupo 4">
            <a:extLst>
              <a:ext uri="{FF2B5EF4-FFF2-40B4-BE49-F238E27FC236}">
                <a16:creationId xmlns:a16="http://schemas.microsoft.com/office/drawing/2014/main" id="{91E8BA54-2696-3A8D-6CC1-51462F87CE1F}"/>
              </a:ext>
            </a:extLst>
          </xdr:cNvPr>
          <xdr:cNvGrpSpPr>
            <a:grpSpLocks/>
          </xdr:cNvGrpSpPr>
        </xdr:nvGrpSpPr>
        <xdr:grpSpPr bwMode="auto">
          <a:xfrm>
            <a:off x="180975" y="19745325"/>
            <a:ext cx="12296775" cy="990600"/>
            <a:chOff x="0" y="9953625"/>
            <a:chExt cx="8416728" cy="1038225"/>
          </a:xfrm>
        </xdr:grpSpPr>
        <xdr:sp macro="" textlink="">
          <xdr:nvSpPr>
            <xdr:cNvPr id="9" name="CuadroTexto 8">
              <a:extLst>
                <a:ext uri="{FF2B5EF4-FFF2-40B4-BE49-F238E27FC236}">
                  <a16:creationId xmlns:a16="http://schemas.microsoft.com/office/drawing/2014/main" id="{A34EAF3A-F981-FFB1-870E-C62DBD6AE8C6}"/>
                </a:ext>
              </a:extLst>
            </xdr:cNvPr>
            <xdr:cNvSpPr txBox="1"/>
          </xdr:nvSpPr>
          <xdr:spPr>
            <a:xfrm>
              <a:off x="4707109" y="9953625"/>
              <a:ext cx="3709619" cy="103822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l"/>
              <a:r>
                <a:rPr lang="es-DO" sz="900" b="1">
                  <a:latin typeface="Times New Roman" panose="02020603050405020304" pitchFamily="18" charset="0"/>
                  <a:cs typeface="Times New Roman" panose="02020603050405020304" pitchFamily="18" charset="0"/>
                </a:rPr>
                <a:t>APROBADO</a:t>
              </a:r>
              <a:r>
                <a:rPr lang="es-DO" sz="900" b="1" baseline="0">
                  <a:latin typeface="Times New Roman" panose="02020603050405020304" pitchFamily="18" charset="0"/>
                  <a:cs typeface="Times New Roman" panose="02020603050405020304" pitchFamily="18" charset="0"/>
                </a:rPr>
                <a:t> POR:</a:t>
              </a:r>
              <a:endParaRPr lang="es-DO" sz="900" b="1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  <a:p>
              <a:pPr algn="ctr"/>
              <a:r>
                <a:rPr lang="es-DO" sz="900" b="1">
                  <a:latin typeface="Times New Roman" panose="02020603050405020304" pitchFamily="18" charset="0"/>
                  <a:cs typeface="Times New Roman" panose="02020603050405020304" pitchFamily="18" charset="0"/>
                </a:rPr>
                <a:t>LIC. JUAN MANUEL VICENTE LUCIANO,</a:t>
              </a:r>
            </a:p>
            <a:p>
              <a:pPr algn="ctr"/>
              <a:r>
                <a:rPr lang="es-DO" sz="900">
                  <a:solidFill>
                    <a:schemeClr val="dk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ENCARGADO DEPARTAMENTO </a:t>
              </a:r>
              <a:r>
                <a:rPr lang="es-DO" sz="900">
                  <a:latin typeface="Times New Roman" panose="02020603050405020304" pitchFamily="18" charset="0"/>
                  <a:cs typeface="Times New Roman" panose="02020603050405020304" pitchFamily="18" charset="0"/>
                </a:rPr>
                <a:t>ADMINISTRADOR FINANCIERO</a:t>
              </a:r>
            </a:p>
          </xdr:txBody>
        </xdr:sp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A8B8551D-13B1-3368-3CA6-2A65EBCB400C}"/>
                </a:ext>
              </a:extLst>
            </xdr:cNvPr>
            <xdr:cNvSpPr txBox="1"/>
          </xdr:nvSpPr>
          <xdr:spPr>
            <a:xfrm>
              <a:off x="0" y="9953625"/>
              <a:ext cx="2444828" cy="103822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l"/>
              <a:r>
                <a:rPr lang="es-DO" sz="900" b="1">
                  <a:latin typeface="Times New Roman" panose="02020603050405020304" pitchFamily="18" charset="0"/>
                  <a:cs typeface="Times New Roman" panose="02020603050405020304" pitchFamily="18" charset="0"/>
                </a:rPr>
                <a:t>PREPARADO</a:t>
              </a:r>
              <a:r>
                <a:rPr lang="es-DO" sz="900" b="1" baseline="0">
                  <a:latin typeface="Times New Roman" panose="02020603050405020304" pitchFamily="18" charset="0"/>
                  <a:cs typeface="Times New Roman" panose="02020603050405020304" pitchFamily="18" charset="0"/>
                </a:rPr>
                <a:t> POR:</a:t>
              </a:r>
            </a:p>
            <a:p>
              <a:pPr algn="ctr"/>
              <a:r>
                <a:rPr lang="es-DO" sz="900" b="1">
                  <a:latin typeface="Times New Roman" panose="02020603050405020304" pitchFamily="18" charset="0"/>
                  <a:cs typeface="Times New Roman" panose="02020603050405020304" pitchFamily="18" charset="0"/>
                </a:rPr>
                <a:t>    LICDA. DAIRY DE AZA</a:t>
              </a:r>
            </a:p>
            <a:p>
              <a:pPr algn="ctr"/>
              <a:r>
                <a:rPr lang="es-DO" sz="900">
                  <a:latin typeface="Times New Roman" panose="02020603050405020304" pitchFamily="18" charset="0"/>
                  <a:cs typeface="Times New Roman" panose="02020603050405020304" pitchFamily="18" charset="0"/>
                </a:rPr>
                <a:t>ENCARGADA</a:t>
              </a:r>
              <a:r>
                <a:rPr lang="es-DO" sz="900" baseline="0">
                  <a:latin typeface="Times New Roman" panose="02020603050405020304" pitchFamily="18" charset="0"/>
                  <a:cs typeface="Times New Roman" panose="02020603050405020304" pitchFamily="18" charset="0"/>
                </a:rPr>
                <a:t> DIVISION DE PRESUPUESTO</a:t>
              </a:r>
            </a:p>
            <a:p>
              <a:pPr algn="ctr"/>
              <a:endParaRPr lang="es-DO" sz="900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</xdr:grp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4A9D803A-AD69-51F5-C805-7943F580D5D1}"/>
              </a:ext>
            </a:extLst>
          </xdr:cNvPr>
          <xdr:cNvSpPr txBox="1"/>
        </xdr:nvSpPr>
        <xdr:spPr bwMode="auto">
          <a:xfrm>
            <a:off x="2590799" y="19869150"/>
            <a:ext cx="4448175" cy="6667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900" b="1">
                <a:latin typeface="Times New Roman" panose="02020603050405020304" pitchFamily="18" charset="0"/>
                <a:cs typeface="Times New Roman" panose="02020603050405020304" pitchFamily="18" charset="0"/>
              </a:rPr>
              <a:t>                        LIC. FRANCISCO ALBERTO SANCHEZ PERDOMO</a:t>
            </a:r>
          </a:p>
          <a:p>
            <a:pPr algn="ctr"/>
            <a:r>
              <a:rPr lang="es-DO" sz="900">
                <a:latin typeface="Times New Roman" panose="02020603050405020304" pitchFamily="18" charset="0"/>
                <a:cs typeface="Times New Roman" panose="02020603050405020304" pitchFamily="18" charset="0"/>
              </a:rPr>
              <a:t>           ENCARGADO DIVISION FINANCIERA</a:t>
            </a:r>
            <a:endParaRPr lang="es-DO" sz="900" baseline="0">
              <a:latin typeface="Times New Roman" panose="02020603050405020304" pitchFamily="18" charset="0"/>
              <a:cs typeface="Times New Roman" panose="02020603050405020304" pitchFamily="18" charset="0"/>
            </a:endParaRPr>
          </a:p>
          <a:p>
            <a:pPr algn="ctr"/>
            <a:endParaRPr lang="es-DO" sz="900"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56070-790C-4BD6-9D81-ADF3379284D1}">
  <sheetPr codeName="Hoja13">
    <pageSetUpPr fitToPage="1"/>
  </sheetPr>
  <dimension ref="A7:F99"/>
  <sheetViews>
    <sheetView showGridLines="0" tabSelected="1" zoomScaleNormal="100" workbookViewId="0">
      <selection activeCell="A97" sqref="A97:F97"/>
    </sheetView>
  </sheetViews>
  <sheetFormatPr baseColWidth="10" defaultColWidth="9.140625" defaultRowHeight="15" x14ac:dyDescent="0.25"/>
  <cols>
    <col min="1" max="1" width="108" style="1" customWidth="1"/>
    <col min="2" max="3" width="19.7109375" style="1" customWidth="1"/>
    <col min="4" max="4" width="18.7109375" style="1" customWidth="1"/>
    <col min="5" max="5" width="15.28515625" style="1" bestFit="1" customWidth="1"/>
    <col min="6" max="6" width="17.140625" style="1" customWidth="1"/>
    <col min="247" max="247" width="108" customWidth="1"/>
    <col min="248" max="249" width="19.7109375" customWidth="1"/>
    <col min="250" max="250" width="18.7109375" customWidth="1"/>
    <col min="251" max="251" width="15.28515625" bestFit="1" customWidth="1"/>
    <col min="252" max="261" width="0" hidden="1" customWidth="1"/>
    <col min="262" max="262" width="17.140625" customWidth="1"/>
    <col min="503" max="503" width="108" customWidth="1"/>
    <col min="504" max="505" width="19.7109375" customWidth="1"/>
    <col min="506" max="506" width="18.7109375" customWidth="1"/>
    <col min="507" max="507" width="15.28515625" bestFit="1" customWidth="1"/>
    <col min="508" max="517" width="0" hidden="1" customWidth="1"/>
    <col min="518" max="518" width="17.140625" customWidth="1"/>
    <col min="759" max="759" width="108" customWidth="1"/>
    <col min="760" max="761" width="19.7109375" customWidth="1"/>
    <col min="762" max="762" width="18.7109375" customWidth="1"/>
    <col min="763" max="763" width="15.28515625" bestFit="1" customWidth="1"/>
    <col min="764" max="773" width="0" hidden="1" customWidth="1"/>
    <col min="774" max="774" width="17.140625" customWidth="1"/>
    <col min="1015" max="1015" width="108" customWidth="1"/>
    <col min="1016" max="1017" width="19.7109375" customWidth="1"/>
    <col min="1018" max="1018" width="18.7109375" customWidth="1"/>
    <col min="1019" max="1019" width="15.28515625" bestFit="1" customWidth="1"/>
    <col min="1020" max="1029" width="0" hidden="1" customWidth="1"/>
    <col min="1030" max="1030" width="17.140625" customWidth="1"/>
    <col min="1271" max="1271" width="108" customWidth="1"/>
    <col min="1272" max="1273" width="19.7109375" customWidth="1"/>
    <col min="1274" max="1274" width="18.7109375" customWidth="1"/>
    <col min="1275" max="1275" width="15.28515625" bestFit="1" customWidth="1"/>
    <col min="1276" max="1285" width="0" hidden="1" customWidth="1"/>
    <col min="1286" max="1286" width="17.140625" customWidth="1"/>
    <col min="1527" max="1527" width="108" customWidth="1"/>
    <col min="1528" max="1529" width="19.7109375" customWidth="1"/>
    <col min="1530" max="1530" width="18.7109375" customWidth="1"/>
    <col min="1531" max="1531" width="15.28515625" bestFit="1" customWidth="1"/>
    <col min="1532" max="1541" width="0" hidden="1" customWidth="1"/>
    <col min="1542" max="1542" width="17.140625" customWidth="1"/>
    <col min="1783" max="1783" width="108" customWidth="1"/>
    <col min="1784" max="1785" width="19.7109375" customWidth="1"/>
    <col min="1786" max="1786" width="18.7109375" customWidth="1"/>
    <col min="1787" max="1787" width="15.28515625" bestFit="1" customWidth="1"/>
    <col min="1788" max="1797" width="0" hidden="1" customWidth="1"/>
    <col min="1798" max="1798" width="17.140625" customWidth="1"/>
    <col min="2039" max="2039" width="108" customWidth="1"/>
    <col min="2040" max="2041" width="19.7109375" customWidth="1"/>
    <col min="2042" max="2042" width="18.7109375" customWidth="1"/>
    <col min="2043" max="2043" width="15.28515625" bestFit="1" customWidth="1"/>
    <col min="2044" max="2053" width="0" hidden="1" customWidth="1"/>
    <col min="2054" max="2054" width="17.140625" customWidth="1"/>
    <col min="2295" max="2295" width="108" customWidth="1"/>
    <col min="2296" max="2297" width="19.7109375" customWidth="1"/>
    <col min="2298" max="2298" width="18.7109375" customWidth="1"/>
    <col min="2299" max="2299" width="15.28515625" bestFit="1" customWidth="1"/>
    <col min="2300" max="2309" width="0" hidden="1" customWidth="1"/>
    <col min="2310" max="2310" width="17.140625" customWidth="1"/>
    <col min="2551" max="2551" width="108" customWidth="1"/>
    <col min="2552" max="2553" width="19.7109375" customWidth="1"/>
    <col min="2554" max="2554" width="18.7109375" customWidth="1"/>
    <col min="2555" max="2555" width="15.28515625" bestFit="1" customWidth="1"/>
    <col min="2556" max="2565" width="0" hidden="1" customWidth="1"/>
    <col min="2566" max="2566" width="17.140625" customWidth="1"/>
    <col min="2807" max="2807" width="108" customWidth="1"/>
    <col min="2808" max="2809" width="19.7109375" customWidth="1"/>
    <col min="2810" max="2810" width="18.7109375" customWidth="1"/>
    <col min="2811" max="2811" width="15.28515625" bestFit="1" customWidth="1"/>
    <col min="2812" max="2821" width="0" hidden="1" customWidth="1"/>
    <col min="2822" max="2822" width="17.140625" customWidth="1"/>
    <col min="3063" max="3063" width="108" customWidth="1"/>
    <col min="3064" max="3065" width="19.7109375" customWidth="1"/>
    <col min="3066" max="3066" width="18.7109375" customWidth="1"/>
    <col min="3067" max="3067" width="15.28515625" bestFit="1" customWidth="1"/>
    <col min="3068" max="3077" width="0" hidden="1" customWidth="1"/>
    <col min="3078" max="3078" width="17.140625" customWidth="1"/>
    <col min="3319" max="3319" width="108" customWidth="1"/>
    <col min="3320" max="3321" width="19.7109375" customWidth="1"/>
    <col min="3322" max="3322" width="18.7109375" customWidth="1"/>
    <col min="3323" max="3323" width="15.28515625" bestFit="1" customWidth="1"/>
    <col min="3324" max="3333" width="0" hidden="1" customWidth="1"/>
    <col min="3334" max="3334" width="17.140625" customWidth="1"/>
    <col min="3575" max="3575" width="108" customWidth="1"/>
    <col min="3576" max="3577" width="19.7109375" customWidth="1"/>
    <col min="3578" max="3578" width="18.7109375" customWidth="1"/>
    <col min="3579" max="3579" width="15.28515625" bestFit="1" customWidth="1"/>
    <col min="3580" max="3589" width="0" hidden="1" customWidth="1"/>
    <col min="3590" max="3590" width="17.140625" customWidth="1"/>
    <col min="3831" max="3831" width="108" customWidth="1"/>
    <col min="3832" max="3833" width="19.7109375" customWidth="1"/>
    <col min="3834" max="3834" width="18.7109375" customWidth="1"/>
    <col min="3835" max="3835" width="15.28515625" bestFit="1" customWidth="1"/>
    <col min="3836" max="3845" width="0" hidden="1" customWidth="1"/>
    <col min="3846" max="3846" width="17.140625" customWidth="1"/>
    <col min="4087" max="4087" width="108" customWidth="1"/>
    <col min="4088" max="4089" width="19.7109375" customWidth="1"/>
    <col min="4090" max="4090" width="18.7109375" customWidth="1"/>
    <col min="4091" max="4091" width="15.28515625" bestFit="1" customWidth="1"/>
    <col min="4092" max="4101" width="0" hidden="1" customWidth="1"/>
    <col min="4102" max="4102" width="17.140625" customWidth="1"/>
    <col min="4343" max="4343" width="108" customWidth="1"/>
    <col min="4344" max="4345" width="19.7109375" customWidth="1"/>
    <col min="4346" max="4346" width="18.7109375" customWidth="1"/>
    <col min="4347" max="4347" width="15.28515625" bestFit="1" customWidth="1"/>
    <col min="4348" max="4357" width="0" hidden="1" customWidth="1"/>
    <col min="4358" max="4358" width="17.140625" customWidth="1"/>
    <col min="4599" max="4599" width="108" customWidth="1"/>
    <col min="4600" max="4601" width="19.7109375" customWidth="1"/>
    <col min="4602" max="4602" width="18.7109375" customWidth="1"/>
    <col min="4603" max="4603" width="15.28515625" bestFit="1" customWidth="1"/>
    <col min="4604" max="4613" width="0" hidden="1" customWidth="1"/>
    <col min="4614" max="4614" width="17.140625" customWidth="1"/>
    <col min="4855" max="4855" width="108" customWidth="1"/>
    <col min="4856" max="4857" width="19.7109375" customWidth="1"/>
    <col min="4858" max="4858" width="18.7109375" customWidth="1"/>
    <col min="4859" max="4859" width="15.28515625" bestFit="1" customWidth="1"/>
    <col min="4860" max="4869" width="0" hidden="1" customWidth="1"/>
    <col min="4870" max="4870" width="17.140625" customWidth="1"/>
    <col min="5111" max="5111" width="108" customWidth="1"/>
    <col min="5112" max="5113" width="19.7109375" customWidth="1"/>
    <col min="5114" max="5114" width="18.7109375" customWidth="1"/>
    <col min="5115" max="5115" width="15.28515625" bestFit="1" customWidth="1"/>
    <col min="5116" max="5125" width="0" hidden="1" customWidth="1"/>
    <col min="5126" max="5126" width="17.140625" customWidth="1"/>
    <col min="5367" max="5367" width="108" customWidth="1"/>
    <col min="5368" max="5369" width="19.7109375" customWidth="1"/>
    <col min="5370" max="5370" width="18.7109375" customWidth="1"/>
    <col min="5371" max="5371" width="15.28515625" bestFit="1" customWidth="1"/>
    <col min="5372" max="5381" width="0" hidden="1" customWidth="1"/>
    <col min="5382" max="5382" width="17.140625" customWidth="1"/>
    <col min="5623" max="5623" width="108" customWidth="1"/>
    <col min="5624" max="5625" width="19.7109375" customWidth="1"/>
    <col min="5626" max="5626" width="18.7109375" customWidth="1"/>
    <col min="5627" max="5627" width="15.28515625" bestFit="1" customWidth="1"/>
    <col min="5628" max="5637" width="0" hidden="1" customWidth="1"/>
    <col min="5638" max="5638" width="17.140625" customWidth="1"/>
    <col min="5879" max="5879" width="108" customWidth="1"/>
    <col min="5880" max="5881" width="19.7109375" customWidth="1"/>
    <col min="5882" max="5882" width="18.7109375" customWidth="1"/>
    <col min="5883" max="5883" width="15.28515625" bestFit="1" customWidth="1"/>
    <col min="5884" max="5893" width="0" hidden="1" customWidth="1"/>
    <col min="5894" max="5894" width="17.140625" customWidth="1"/>
    <col min="6135" max="6135" width="108" customWidth="1"/>
    <col min="6136" max="6137" width="19.7109375" customWidth="1"/>
    <col min="6138" max="6138" width="18.7109375" customWidth="1"/>
    <col min="6139" max="6139" width="15.28515625" bestFit="1" customWidth="1"/>
    <col min="6140" max="6149" width="0" hidden="1" customWidth="1"/>
    <col min="6150" max="6150" width="17.140625" customWidth="1"/>
    <col min="6391" max="6391" width="108" customWidth="1"/>
    <col min="6392" max="6393" width="19.7109375" customWidth="1"/>
    <col min="6394" max="6394" width="18.7109375" customWidth="1"/>
    <col min="6395" max="6395" width="15.28515625" bestFit="1" customWidth="1"/>
    <col min="6396" max="6405" width="0" hidden="1" customWidth="1"/>
    <col min="6406" max="6406" width="17.140625" customWidth="1"/>
    <col min="6647" max="6647" width="108" customWidth="1"/>
    <col min="6648" max="6649" width="19.7109375" customWidth="1"/>
    <col min="6650" max="6650" width="18.7109375" customWidth="1"/>
    <col min="6651" max="6651" width="15.28515625" bestFit="1" customWidth="1"/>
    <col min="6652" max="6661" width="0" hidden="1" customWidth="1"/>
    <col min="6662" max="6662" width="17.140625" customWidth="1"/>
    <col min="6903" max="6903" width="108" customWidth="1"/>
    <col min="6904" max="6905" width="19.7109375" customWidth="1"/>
    <col min="6906" max="6906" width="18.7109375" customWidth="1"/>
    <col min="6907" max="6907" width="15.28515625" bestFit="1" customWidth="1"/>
    <col min="6908" max="6917" width="0" hidden="1" customWidth="1"/>
    <col min="6918" max="6918" width="17.140625" customWidth="1"/>
    <col min="7159" max="7159" width="108" customWidth="1"/>
    <col min="7160" max="7161" width="19.7109375" customWidth="1"/>
    <col min="7162" max="7162" width="18.7109375" customWidth="1"/>
    <col min="7163" max="7163" width="15.28515625" bestFit="1" customWidth="1"/>
    <col min="7164" max="7173" width="0" hidden="1" customWidth="1"/>
    <col min="7174" max="7174" width="17.140625" customWidth="1"/>
    <col min="7415" max="7415" width="108" customWidth="1"/>
    <col min="7416" max="7417" width="19.7109375" customWidth="1"/>
    <col min="7418" max="7418" width="18.7109375" customWidth="1"/>
    <col min="7419" max="7419" width="15.28515625" bestFit="1" customWidth="1"/>
    <col min="7420" max="7429" width="0" hidden="1" customWidth="1"/>
    <col min="7430" max="7430" width="17.140625" customWidth="1"/>
    <col min="7671" max="7671" width="108" customWidth="1"/>
    <col min="7672" max="7673" width="19.7109375" customWidth="1"/>
    <col min="7674" max="7674" width="18.7109375" customWidth="1"/>
    <col min="7675" max="7675" width="15.28515625" bestFit="1" customWidth="1"/>
    <col min="7676" max="7685" width="0" hidden="1" customWidth="1"/>
    <col min="7686" max="7686" width="17.140625" customWidth="1"/>
    <col min="7927" max="7927" width="108" customWidth="1"/>
    <col min="7928" max="7929" width="19.7109375" customWidth="1"/>
    <col min="7930" max="7930" width="18.7109375" customWidth="1"/>
    <col min="7931" max="7931" width="15.28515625" bestFit="1" customWidth="1"/>
    <col min="7932" max="7941" width="0" hidden="1" customWidth="1"/>
    <col min="7942" max="7942" width="17.140625" customWidth="1"/>
    <col min="8183" max="8183" width="108" customWidth="1"/>
    <col min="8184" max="8185" width="19.7109375" customWidth="1"/>
    <col min="8186" max="8186" width="18.7109375" customWidth="1"/>
    <col min="8187" max="8187" width="15.28515625" bestFit="1" customWidth="1"/>
    <col min="8188" max="8197" width="0" hidden="1" customWidth="1"/>
    <col min="8198" max="8198" width="17.140625" customWidth="1"/>
    <col min="8439" max="8439" width="108" customWidth="1"/>
    <col min="8440" max="8441" width="19.7109375" customWidth="1"/>
    <col min="8442" max="8442" width="18.7109375" customWidth="1"/>
    <col min="8443" max="8443" width="15.28515625" bestFit="1" customWidth="1"/>
    <col min="8444" max="8453" width="0" hidden="1" customWidth="1"/>
    <col min="8454" max="8454" width="17.140625" customWidth="1"/>
    <col min="8695" max="8695" width="108" customWidth="1"/>
    <col min="8696" max="8697" width="19.7109375" customWidth="1"/>
    <col min="8698" max="8698" width="18.7109375" customWidth="1"/>
    <col min="8699" max="8699" width="15.28515625" bestFit="1" customWidth="1"/>
    <col min="8700" max="8709" width="0" hidden="1" customWidth="1"/>
    <col min="8710" max="8710" width="17.140625" customWidth="1"/>
    <col min="8951" max="8951" width="108" customWidth="1"/>
    <col min="8952" max="8953" width="19.7109375" customWidth="1"/>
    <col min="8954" max="8954" width="18.7109375" customWidth="1"/>
    <col min="8955" max="8955" width="15.28515625" bestFit="1" customWidth="1"/>
    <col min="8956" max="8965" width="0" hidden="1" customWidth="1"/>
    <col min="8966" max="8966" width="17.140625" customWidth="1"/>
    <col min="9207" max="9207" width="108" customWidth="1"/>
    <col min="9208" max="9209" width="19.7109375" customWidth="1"/>
    <col min="9210" max="9210" width="18.7109375" customWidth="1"/>
    <col min="9211" max="9211" width="15.28515625" bestFit="1" customWidth="1"/>
    <col min="9212" max="9221" width="0" hidden="1" customWidth="1"/>
    <col min="9222" max="9222" width="17.140625" customWidth="1"/>
    <col min="9463" max="9463" width="108" customWidth="1"/>
    <col min="9464" max="9465" width="19.7109375" customWidth="1"/>
    <col min="9466" max="9466" width="18.7109375" customWidth="1"/>
    <col min="9467" max="9467" width="15.28515625" bestFit="1" customWidth="1"/>
    <col min="9468" max="9477" width="0" hidden="1" customWidth="1"/>
    <col min="9478" max="9478" width="17.140625" customWidth="1"/>
    <col min="9719" max="9719" width="108" customWidth="1"/>
    <col min="9720" max="9721" width="19.7109375" customWidth="1"/>
    <col min="9722" max="9722" width="18.7109375" customWidth="1"/>
    <col min="9723" max="9723" width="15.28515625" bestFit="1" customWidth="1"/>
    <col min="9724" max="9733" width="0" hidden="1" customWidth="1"/>
    <col min="9734" max="9734" width="17.140625" customWidth="1"/>
    <col min="9975" max="9975" width="108" customWidth="1"/>
    <col min="9976" max="9977" width="19.7109375" customWidth="1"/>
    <col min="9978" max="9978" width="18.7109375" customWidth="1"/>
    <col min="9979" max="9979" width="15.28515625" bestFit="1" customWidth="1"/>
    <col min="9980" max="9989" width="0" hidden="1" customWidth="1"/>
    <col min="9990" max="9990" width="17.140625" customWidth="1"/>
    <col min="10231" max="10231" width="108" customWidth="1"/>
    <col min="10232" max="10233" width="19.7109375" customWidth="1"/>
    <col min="10234" max="10234" width="18.7109375" customWidth="1"/>
    <col min="10235" max="10235" width="15.28515625" bestFit="1" customWidth="1"/>
    <col min="10236" max="10245" width="0" hidden="1" customWidth="1"/>
    <col min="10246" max="10246" width="17.140625" customWidth="1"/>
    <col min="10487" max="10487" width="108" customWidth="1"/>
    <col min="10488" max="10489" width="19.7109375" customWidth="1"/>
    <col min="10490" max="10490" width="18.7109375" customWidth="1"/>
    <col min="10491" max="10491" width="15.28515625" bestFit="1" customWidth="1"/>
    <col min="10492" max="10501" width="0" hidden="1" customWidth="1"/>
    <col min="10502" max="10502" width="17.140625" customWidth="1"/>
    <col min="10743" max="10743" width="108" customWidth="1"/>
    <col min="10744" max="10745" width="19.7109375" customWidth="1"/>
    <col min="10746" max="10746" width="18.7109375" customWidth="1"/>
    <col min="10747" max="10747" width="15.28515625" bestFit="1" customWidth="1"/>
    <col min="10748" max="10757" width="0" hidden="1" customWidth="1"/>
    <col min="10758" max="10758" width="17.140625" customWidth="1"/>
    <col min="10999" max="10999" width="108" customWidth="1"/>
    <col min="11000" max="11001" width="19.7109375" customWidth="1"/>
    <col min="11002" max="11002" width="18.7109375" customWidth="1"/>
    <col min="11003" max="11003" width="15.28515625" bestFit="1" customWidth="1"/>
    <col min="11004" max="11013" width="0" hidden="1" customWidth="1"/>
    <col min="11014" max="11014" width="17.140625" customWidth="1"/>
    <col min="11255" max="11255" width="108" customWidth="1"/>
    <col min="11256" max="11257" width="19.7109375" customWidth="1"/>
    <col min="11258" max="11258" width="18.7109375" customWidth="1"/>
    <col min="11259" max="11259" width="15.28515625" bestFit="1" customWidth="1"/>
    <col min="11260" max="11269" width="0" hidden="1" customWidth="1"/>
    <col min="11270" max="11270" width="17.140625" customWidth="1"/>
    <col min="11511" max="11511" width="108" customWidth="1"/>
    <col min="11512" max="11513" width="19.7109375" customWidth="1"/>
    <col min="11514" max="11514" width="18.7109375" customWidth="1"/>
    <col min="11515" max="11515" width="15.28515625" bestFit="1" customWidth="1"/>
    <col min="11516" max="11525" width="0" hidden="1" customWidth="1"/>
    <col min="11526" max="11526" width="17.140625" customWidth="1"/>
    <col min="11767" max="11767" width="108" customWidth="1"/>
    <col min="11768" max="11769" width="19.7109375" customWidth="1"/>
    <col min="11770" max="11770" width="18.7109375" customWidth="1"/>
    <col min="11771" max="11771" width="15.28515625" bestFit="1" customWidth="1"/>
    <col min="11772" max="11781" width="0" hidden="1" customWidth="1"/>
    <col min="11782" max="11782" width="17.140625" customWidth="1"/>
    <col min="12023" max="12023" width="108" customWidth="1"/>
    <col min="12024" max="12025" width="19.7109375" customWidth="1"/>
    <col min="12026" max="12026" width="18.7109375" customWidth="1"/>
    <col min="12027" max="12027" width="15.28515625" bestFit="1" customWidth="1"/>
    <col min="12028" max="12037" width="0" hidden="1" customWidth="1"/>
    <col min="12038" max="12038" width="17.140625" customWidth="1"/>
    <col min="12279" max="12279" width="108" customWidth="1"/>
    <col min="12280" max="12281" width="19.7109375" customWidth="1"/>
    <col min="12282" max="12282" width="18.7109375" customWidth="1"/>
    <col min="12283" max="12283" width="15.28515625" bestFit="1" customWidth="1"/>
    <col min="12284" max="12293" width="0" hidden="1" customWidth="1"/>
    <col min="12294" max="12294" width="17.140625" customWidth="1"/>
    <col min="12535" max="12535" width="108" customWidth="1"/>
    <col min="12536" max="12537" width="19.7109375" customWidth="1"/>
    <col min="12538" max="12538" width="18.7109375" customWidth="1"/>
    <col min="12539" max="12539" width="15.28515625" bestFit="1" customWidth="1"/>
    <col min="12540" max="12549" width="0" hidden="1" customWidth="1"/>
    <col min="12550" max="12550" width="17.140625" customWidth="1"/>
    <col min="12791" max="12791" width="108" customWidth="1"/>
    <col min="12792" max="12793" width="19.7109375" customWidth="1"/>
    <col min="12794" max="12794" width="18.7109375" customWidth="1"/>
    <col min="12795" max="12795" width="15.28515625" bestFit="1" customWidth="1"/>
    <col min="12796" max="12805" width="0" hidden="1" customWidth="1"/>
    <col min="12806" max="12806" width="17.140625" customWidth="1"/>
    <col min="13047" max="13047" width="108" customWidth="1"/>
    <col min="13048" max="13049" width="19.7109375" customWidth="1"/>
    <col min="13050" max="13050" width="18.7109375" customWidth="1"/>
    <col min="13051" max="13051" width="15.28515625" bestFit="1" customWidth="1"/>
    <col min="13052" max="13061" width="0" hidden="1" customWidth="1"/>
    <col min="13062" max="13062" width="17.140625" customWidth="1"/>
    <col min="13303" max="13303" width="108" customWidth="1"/>
    <col min="13304" max="13305" width="19.7109375" customWidth="1"/>
    <col min="13306" max="13306" width="18.7109375" customWidth="1"/>
    <col min="13307" max="13307" width="15.28515625" bestFit="1" customWidth="1"/>
    <col min="13308" max="13317" width="0" hidden="1" customWidth="1"/>
    <col min="13318" max="13318" width="17.140625" customWidth="1"/>
    <col min="13559" max="13559" width="108" customWidth="1"/>
    <col min="13560" max="13561" width="19.7109375" customWidth="1"/>
    <col min="13562" max="13562" width="18.7109375" customWidth="1"/>
    <col min="13563" max="13563" width="15.28515625" bestFit="1" customWidth="1"/>
    <col min="13564" max="13573" width="0" hidden="1" customWidth="1"/>
    <col min="13574" max="13574" width="17.140625" customWidth="1"/>
    <col min="13815" max="13815" width="108" customWidth="1"/>
    <col min="13816" max="13817" width="19.7109375" customWidth="1"/>
    <col min="13818" max="13818" width="18.7109375" customWidth="1"/>
    <col min="13819" max="13819" width="15.28515625" bestFit="1" customWidth="1"/>
    <col min="13820" max="13829" width="0" hidden="1" customWidth="1"/>
    <col min="13830" max="13830" width="17.140625" customWidth="1"/>
    <col min="14071" max="14071" width="108" customWidth="1"/>
    <col min="14072" max="14073" width="19.7109375" customWidth="1"/>
    <col min="14074" max="14074" width="18.7109375" customWidth="1"/>
    <col min="14075" max="14075" width="15.28515625" bestFit="1" customWidth="1"/>
    <col min="14076" max="14085" width="0" hidden="1" customWidth="1"/>
    <col min="14086" max="14086" width="17.140625" customWidth="1"/>
    <col min="14327" max="14327" width="108" customWidth="1"/>
    <col min="14328" max="14329" width="19.7109375" customWidth="1"/>
    <col min="14330" max="14330" width="18.7109375" customWidth="1"/>
    <col min="14331" max="14331" width="15.28515625" bestFit="1" customWidth="1"/>
    <col min="14332" max="14341" width="0" hidden="1" customWidth="1"/>
    <col min="14342" max="14342" width="17.140625" customWidth="1"/>
    <col min="14583" max="14583" width="108" customWidth="1"/>
    <col min="14584" max="14585" width="19.7109375" customWidth="1"/>
    <col min="14586" max="14586" width="18.7109375" customWidth="1"/>
    <col min="14587" max="14587" width="15.28515625" bestFit="1" customWidth="1"/>
    <col min="14588" max="14597" width="0" hidden="1" customWidth="1"/>
    <col min="14598" max="14598" width="17.140625" customWidth="1"/>
    <col min="14839" max="14839" width="108" customWidth="1"/>
    <col min="14840" max="14841" width="19.7109375" customWidth="1"/>
    <col min="14842" max="14842" width="18.7109375" customWidth="1"/>
    <col min="14843" max="14843" width="15.28515625" bestFit="1" customWidth="1"/>
    <col min="14844" max="14853" width="0" hidden="1" customWidth="1"/>
    <col min="14854" max="14854" width="17.140625" customWidth="1"/>
    <col min="15095" max="15095" width="108" customWidth="1"/>
    <col min="15096" max="15097" width="19.7109375" customWidth="1"/>
    <col min="15098" max="15098" width="18.7109375" customWidth="1"/>
    <col min="15099" max="15099" width="15.28515625" bestFit="1" customWidth="1"/>
    <col min="15100" max="15109" width="0" hidden="1" customWidth="1"/>
    <col min="15110" max="15110" width="17.140625" customWidth="1"/>
    <col min="15351" max="15351" width="108" customWidth="1"/>
    <col min="15352" max="15353" width="19.7109375" customWidth="1"/>
    <col min="15354" max="15354" width="18.7109375" customWidth="1"/>
    <col min="15355" max="15355" width="15.28515625" bestFit="1" customWidth="1"/>
    <col min="15356" max="15365" width="0" hidden="1" customWidth="1"/>
    <col min="15366" max="15366" width="17.140625" customWidth="1"/>
    <col min="15607" max="15607" width="108" customWidth="1"/>
    <col min="15608" max="15609" width="19.7109375" customWidth="1"/>
    <col min="15610" max="15610" width="18.7109375" customWidth="1"/>
    <col min="15611" max="15611" width="15.28515625" bestFit="1" customWidth="1"/>
    <col min="15612" max="15621" width="0" hidden="1" customWidth="1"/>
    <col min="15622" max="15622" width="17.140625" customWidth="1"/>
    <col min="15863" max="15863" width="108" customWidth="1"/>
    <col min="15864" max="15865" width="19.7109375" customWidth="1"/>
    <col min="15866" max="15866" width="18.7109375" customWidth="1"/>
    <col min="15867" max="15867" width="15.28515625" bestFit="1" customWidth="1"/>
    <col min="15868" max="15877" width="0" hidden="1" customWidth="1"/>
    <col min="15878" max="15878" width="17.140625" customWidth="1"/>
    <col min="16119" max="16119" width="108" customWidth="1"/>
    <col min="16120" max="16121" width="19.7109375" customWidth="1"/>
    <col min="16122" max="16122" width="18.7109375" customWidth="1"/>
    <col min="16123" max="16123" width="15.28515625" bestFit="1" customWidth="1"/>
    <col min="16124" max="16133" width="0" hidden="1" customWidth="1"/>
    <col min="16134" max="16134" width="17.140625" customWidth="1"/>
  </cols>
  <sheetData>
    <row r="7" spans="1:6" ht="18.75" customHeight="1" x14ac:dyDescent="0.25">
      <c r="A7" s="30" t="s">
        <v>0</v>
      </c>
      <c r="B7" s="30"/>
      <c r="C7" s="30"/>
      <c r="D7" s="30"/>
      <c r="E7" s="30"/>
      <c r="F7" s="30"/>
    </row>
    <row r="8" spans="1:6" ht="18.75" x14ac:dyDescent="0.25">
      <c r="A8" s="30" t="s">
        <v>1</v>
      </c>
      <c r="B8" s="30"/>
      <c r="C8" s="30"/>
      <c r="D8" s="30"/>
      <c r="E8" s="30"/>
      <c r="F8" s="30"/>
    </row>
    <row r="9" spans="1:6" ht="18.75" customHeight="1" x14ac:dyDescent="0.25">
      <c r="A9" s="31" t="s">
        <v>2</v>
      </c>
      <c r="B9" s="31"/>
      <c r="C9" s="31"/>
      <c r="D9" s="31"/>
      <c r="E9" s="31"/>
      <c r="F9" s="31"/>
    </row>
    <row r="10" spans="1:6" x14ac:dyDescent="0.25">
      <c r="A10" s="31" t="s">
        <v>3</v>
      </c>
      <c r="B10" s="31"/>
      <c r="C10" s="31"/>
      <c r="D10" s="31"/>
      <c r="E10" s="31"/>
      <c r="F10" s="31"/>
    </row>
    <row r="11" spans="1:6" x14ac:dyDescent="0.25">
      <c r="E11" s="2"/>
    </row>
    <row r="12" spans="1:6" ht="31.5" customHeight="1" x14ac:dyDescent="0.25">
      <c r="A12" s="3" t="s">
        <v>4</v>
      </c>
      <c r="B12" s="32" t="s">
        <v>5</v>
      </c>
      <c r="C12" s="32" t="s">
        <v>6</v>
      </c>
      <c r="D12" s="32" t="s">
        <v>7</v>
      </c>
      <c r="E12" s="32"/>
      <c r="F12" s="32" t="s">
        <v>8</v>
      </c>
    </row>
    <row r="13" spans="1:6" ht="15.75" x14ac:dyDescent="0.25">
      <c r="A13" s="3"/>
      <c r="B13" s="32"/>
      <c r="C13" s="32"/>
      <c r="D13" s="4" t="s">
        <v>9</v>
      </c>
      <c r="E13" s="4" t="s">
        <v>10</v>
      </c>
      <c r="F13" s="32"/>
    </row>
    <row r="14" spans="1:6" x14ac:dyDescent="0.25">
      <c r="A14" s="5" t="s">
        <v>11</v>
      </c>
      <c r="B14" s="6"/>
      <c r="C14" s="6"/>
      <c r="D14" s="7"/>
      <c r="E14" s="7"/>
      <c r="F14" s="7"/>
    </row>
    <row r="15" spans="1:6" x14ac:dyDescent="0.25">
      <c r="A15" s="8" t="s">
        <v>12</v>
      </c>
      <c r="B15" s="9">
        <f>SUM(B16:B18)</f>
        <v>4609985821</v>
      </c>
      <c r="C15" s="9">
        <f>SUM(C16:C18)</f>
        <v>4609985821</v>
      </c>
      <c r="D15" s="9">
        <f t="shared" ref="D15:F15" si="0">SUM(D16:D18)</f>
        <v>315484726.60000002</v>
      </c>
      <c r="E15" s="9">
        <f t="shared" si="0"/>
        <v>315278643.72000003</v>
      </c>
      <c r="F15" s="9">
        <f t="shared" si="0"/>
        <v>630763370.31999993</v>
      </c>
    </row>
    <row r="16" spans="1:6" x14ac:dyDescent="0.25">
      <c r="A16" s="10" t="s">
        <v>13</v>
      </c>
      <c r="B16" s="11">
        <v>3686934119</v>
      </c>
      <c r="C16" s="12">
        <v>3686934119</v>
      </c>
      <c r="D16" s="12">
        <v>263624171.47</v>
      </c>
      <c r="E16" s="11">
        <v>263449562.63000003</v>
      </c>
      <c r="F16" s="11">
        <f>SUM(D16:E16)</f>
        <v>527073734.10000002</v>
      </c>
    </row>
    <row r="17" spans="1:6" x14ac:dyDescent="0.25">
      <c r="A17" s="10" t="s">
        <v>14</v>
      </c>
      <c r="B17" s="11">
        <v>467930880</v>
      </c>
      <c r="C17" s="12">
        <v>467930880</v>
      </c>
      <c r="D17" s="12">
        <v>11310022.75</v>
      </c>
      <c r="E17" s="11">
        <v>11305632.41</v>
      </c>
      <c r="F17" s="11">
        <f>SUM(D17:E17)</f>
        <v>22615655.16</v>
      </c>
    </row>
    <row r="18" spans="1:6" x14ac:dyDescent="0.25">
      <c r="A18" s="10" t="s">
        <v>15</v>
      </c>
      <c r="B18" s="11">
        <v>455120822</v>
      </c>
      <c r="C18" s="12">
        <v>455120822</v>
      </c>
      <c r="D18" s="12">
        <v>40550532.380000003</v>
      </c>
      <c r="E18" s="11">
        <v>40523448.68</v>
      </c>
      <c r="F18" s="11">
        <f>SUM(D18:E18)</f>
        <v>81073981.060000002</v>
      </c>
    </row>
    <row r="19" spans="1:6" x14ac:dyDescent="0.25">
      <c r="A19" s="8" t="s">
        <v>16</v>
      </c>
      <c r="B19" s="13">
        <f>SUM(B20:B28)</f>
        <v>1374718319</v>
      </c>
      <c r="C19" s="13">
        <f>SUM(C20:C28)</f>
        <v>1223004334.5999999</v>
      </c>
      <c r="D19" s="13">
        <f t="shared" ref="D19:F19" si="1">SUM(D20:D28)</f>
        <v>4334027.09</v>
      </c>
      <c r="E19" s="13">
        <f t="shared" si="1"/>
        <v>10940431.09</v>
      </c>
      <c r="F19" s="13">
        <f t="shared" si="1"/>
        <v>15274458.18</v>
      </c>
    </row>
    <row r="20" spans="1:6" x14ac:dyDescent="0.25">
      <c r="A20" s="10" t="s">
        <v>17</v>
      </c>
      <c r="B20" s="14">
        <v>24043525</v>
      </c>
      <c r="C20" s="12">
        <v>12930315</v>
      </c>
      <c r="D20" s="12">
        <v>400131.26</v>
      </c>
      <c r="E20" s="14">
        <v>759325.05</v>
      </c>
      <c r="F20" s="11">
        <f t="shared" ref="F20:F28" si="2">SUM(D20:E20)</f>
        <v>1159456.31</v>
      </c>
    </row>
    <row r="21" spans="1:6" x14ac:dyDescent="0.25">
      <c r="A21" s="10" t="s">
        <v>18</v>
      </c>
      <c r="B21" s="14">
        <v>15352984</v>
      </c>
      <c r="C21" s="12">
        <v>5352984</v>
      </c>
      <c r="D21" s="14">
        <v>0</v>
      </c>
      <c r="E21" s="14">
        <v>387040</v>
      </c>
      <c r="F21" s="11">
        <f t="shared" si="2"/>
        <v>387040</v>
      </c>
    </row>
    <row r="22" spans="1:6" x14ac:dyDescent="0.25">
      <c r="A22" s="10" t="s">
        <v>19</v>
      </c>
      <c r="B22" s="14">
        <v>19877956</v>
      </c>
      <c r="C22" s="12">
        <v>11208922.960000001</v>
      </c>
      <c r="D22" s="14">
        <v>0</v>
      </c>
      <c r="E22" s="14">
        <v>0</v>
      </c>
      <c r="F22" s="11">
        <f t="shared" si="2"/>
        <v>0</v>
      </c>
    </row>
    <row r="23" spans="1:6" x14ac:dyDescent="0.25">
      <c r="A23" s="10" t="s">
        <v>20</v>
      </c>
      <c r="B23" s="14">
        <v>40300</v>
      </c>
      <c r="C23" s="12">
        <v>40300</v>
      </c>
      <c r="D23" s="14">
        <v>0</v>
      </c>
      <c r="E23" s="14">
        <v>0</v>
      </c>
      <c r="F23" s="11">
        <f t="shared" si="2"/>
        <v>0</v>
      </c>
    </row>
    <row r="24" spans="1:6" x14ac:dyDescent="0.25">
      <c r="A24" s="10" t="s">
        <v>21</v>
      </c>
      <c r="B24" s="14">
        <v>821059240</v>
      </c>
      <c r="C24" s="12">
        <v>63150983.039999999</v>
      </c>
      <c r="D24" s="12">
        <v>1007720</v>
      </c>
      <c r="E24" s="14">
        <v>1156368.1400000001</v>
      </c>
      <c r="F24" s="11">
        <f t="shared" si="2"/>
        <v>2164088.14</v>
      </c>
    </row>
    <row r="25" spans="1:6" ht="18" customHeight="1" x14ac:dyDescent="0.25">
      <c r="A25" s="10" t="s">
        <v>22</v>
      </c>
      <c r="B25" s="14">
        <v>164000000</v>
      </c>
      <c r="C25" s="12">
        <v>40813060</v>
      </c>
      <c r="D25" s="12">
        <v>755574.79</v>
      </c>
      <c r="E25" s="14">
        <v>985483.07000000007</v>
      </c>
      <c r="F25" s="11">
        <f t="shared" si="2"/>
        <v>1741057.86</v>
      </c>
    </row>
    <row r="26" spans="1:6" ht="13.5" customHeight="1" x14ac:dyDescent="0.25">
      <c r="A26" s="10" t="s">
        <v>23</v>
      </c>
      <c r="B26" s="15">
        <v>297243412</v>
      </c>
      <c r="C26" s="12">
        <v>277243412</v>
      </c>
      <c r="D26" s="12">
        <v>2170601.04</v>
      </c>
      <c r="E26" s="15">
        <v>7150714.8299999991</v>
      </c>
      <c r="F26" s="11">
        <f t="shared" si="2"/>
        <v>9321315.8699999992</v>
      </c>
    </row>
    <row r="27" spans="1:6" x14ac:dyDescent="0.25">
      <c r="A27" s="10" t="s">
        <v>24</v>
      </c>
      <c r="B27" s="15">
        <v>195195</v>
      </c>
      <c r="C27" s="12">
        <v>645695</v>
      </c>
      <c r="D27" s="15">
        <v>0</v>
      </c>
      <c r="E27" s="15">
        <v>501500</v>
      </c>
      <c r="F27" s="11">
        <f t="shared" si="2"/>
        <v>501500</v>
      </c>
    </row>
    <row r="28" spans="1:6" ht="15" customHeight="1" x14ac:dyDescent="0.25">
      <c r="A28" s="10" t="s">
        <v>25</v>
      </c>
      <c r="B28" s="16">
        <v>32905707</v>
      </c>
      <c r="C28" s="12">
        <v>811618662.60000002</v>
      </c>
      <c r="D28" s="16">
        <v>0</v>
      </c>
      <c r="E28" s="16">
        <v>0</v>
      </c>
      <c r="F28" s="11">
        <f t="shared" si="2"/>
        <v>0</v>
      </c>
    </row>
    <row r="29" spans="1:6" x14ac:dyDescent="0.25">
      <c r="A29" s="8" t="s">
        <v>26</v>
      </c>
      <c r="B29" s="17">
        <f>SUM(B30:B38)</f>
        <v>598547681</v>
      </c>
      <c r="C29" s="17">
        <f>SUM(C30:C38)</f>
        <v>659235633</v>
      </c>
      <c r="D29" s="17">
        <f t="shared" ref="D29:F29" si="3">SUM(D30:D38)</f>
        <v>19135744.07</v>
      </c>
      <c r="E29" s="17">
        <f t="shared" si="3"/>
        <v>52768421.700000003</v>
      </c>
      <c r="F29" s="17">
        <f t="shared" si="3"/>
        <v>71904165.769999996</v>
      </c>
    </row>
    <row r="30" spans="1:6" x14ac:dyDescent="0.25">
      <c r="A30" s="18" t="s">
        <v>27</v>
      </c>
      <c r="B30" s="12">
        <v>8806348</v>
      </c>
      <c r="C30" s="12">
        <v>28806348</v>
      </c>
      <c r="D30" s="12">
        <v>0</v>
      </c>
      <c r="E30" s="12">
        <v>0</v>
      </c>
      <c r="F30" s="11">
        <f t="shared" ref="F30:F77" si="4">SUM(D30:E30)</f>
        <v>0</v>
      </c>
    </row>
    <row r="31" spans="1:6" x14ac:dyDescent="0.25">
      <c r="A31" s="18" t="s">
        <v>28</v>
      </c>
      <c r="B31" s="12">
        <v>40000000</v>
      </c>
      <c r="C31" s="12">
        <v>139212600</v>
      </c>
      <c r="D31" s="12">
        <v>0</v>
      </c>
      <c r="E31" s="12">
        <v>0</v>
      </c>
      <c r="F31" s="11">
        <f t="shared" si="4"/>
        <v>0</v>
      </c>
    </row>
    <row r="32" spans="1:6" x14ac:dyDescent="0.25">
      <c r="A32" s="18" t="s">
        <v>29</v>
      </c>
      <c r="B32" s="12">
        <v>17754745</v>
      </c>
      <c r="C32" s="12">
        <v>17754745</v>
      </c>
      <c r="D32" s="12">
        <v>0</v>
      </c>
      <c r="E32" s="12">
        <v>0</v>
      </c>
      <c r="F32" s="11">
        <f t="shared" si="4"/>
        <v>0</v>
      </c>
    </row>
    <row r="33" spans="1:6" x14ac:dyDescent="0.25">
      <c r="A33" s="18" t="s">
        <v>30</v>
      </c>
      <c r="B33" s="12">
        <v>8600000</v>
      </c>
      <c r="C33" s="12">
        <v>8600000</v>
      </c>
      <c r="D33" s="12">
        <v>0</v>
      </c>
      <c r="E33" s="12">
        <v>0</v>
      </c>
      <c r="F33" s="11">
        <f t="shared" si="4"/>
        <v>0</v>
      </c>
    </row>
    <row r="34" spans="1:6" x14ac:dyDescent="0.25">
      <c r="A34" s="18" t="s">
        <v>31</v>
      </c>
      <c r="B34" s="12">
        <v>23297321</v>
      </c>
      <c r="C34" s="12">
        <v>13297321</v>
      </c>
      <c r="D34" s="12">
        <v>7135744.0700000003</v>
      </c>
      <c r="E34" s="12">
        <v>-1128310.0700000003</v>
      </c>
      <c r="F34" s="11">
        <f t="shared" si="4"/>
        <v>6007434</v>
      </c>
    </row>
    <row r="35" spans="1:6" x14ac:dyDescent="0.25">
      <c r="A35" s="18" t="s">
        <v>32</v>
      </c>
      <c r="B35" s="12">
        <v>3628563</v>
      </c>
      <c r="C35" s="12">
        <v>3628563</v>
      </c>
      <c r="D35" s="12">
        <v>0</v>
      </c>
      <c r="E35" s="12">
        <v>0</v>
      </c>
      <c r="F35" s="11">
        <f t="shared" si="4"/>
        <v>0</v>
      </c>
    </row>
    <row r="36" spans="1:6" x14ac:dyDescent="0.25">
      <c r="A36" s="18" t="s">
        <v>33</v>
      </c>
      <c r="B36" s="12">
        <v>327853751</v>
      </c>
      <c r="C36" s="12">
        <v>319515979</v>
      </c>
      <c r="D36" s="12">
        <v>12000000</v>
      </c>
      <c r="E36" s="12">
        <v>52393297.700000003</v>
      </c>
      <c r="F36" s="11">
        <f t="shared" si="4"/>
        <v>64393297.700000003</v>
      </c>
    </row>
    <row r="37" spans="1:6" x14ac:dyDescent="0.25">
      <c r="A37" s="18" t="s">
        <v>34</v>
      </c>
      <c r="B37" s="12">
        <v>0</v>
      </c>
      <c r="C37" s="12">
        <v>0</v>
      </c>
      <c r="D37" s="12">
        <v>0</v>
      </c>
      <c r="E37" s="12">
        <v>0</v>
      </c>
      <c r="F37" s="11">
        <f t="shared" si="4"/>
        <v>0</v>
      </c>
    </row>
    <row r="38" spans="1:6" x14ac:dyDescent="0.25">
      <c r="A38" s="18" t="s">
        <v>35</v>
      </c>
      <c r="B38" s="12">
        <v>168606953</v>
      </c>
      <c r="C38" s="12">
        <v>128420077</v>
      </c>
      <c r="D38" s="12">
        <v>0</v>
      </c>
      <c r="E38" s="12">
        <v>1503434.07</v>
      </c>
      <c r="F38" s="11">
        <f t="shared" si="4"/>
        <v>1503434.07</v>
      </c>
    </row>
    <row r="39" spans="1:6" x14ac:dyDescent="0.25">
      <c r="A39" s="8" t="s">
        <v>36</v>
      </c>
      <c r="B39" s="19">
        <f>SUM(B40:B47)</f>
        <v>0</v>
      </c>
      <c r="C39" s="19">
        <f t="shared" ref="C39:F39" si="5">SUM(C40:C47)</f>
        <v>0</v>
      </c>
      <c r="D39" s="19">
        <f t="shared" si="5"/>
        <v>0</v>
      </c>
      <c r="E39" s="19">
        <f t="shared" si="5"/>
        <v>0</v>
      </c>
      <c r="F39" s="19">
        <f t="shared" si="5"/>
        <v>0</v>
      </c>
    </row>
    <row r="40" spans="1:6" x14ac:dyDescent="0.25">
      <c r="A40" s="18" t="s">
        <v>37</v>
      </c>
      <c r="B40" s="12">
        <v>0</v>
      </c>
      <c r="C40" s="12">
        <v>0</v>
      </c>
      <c r="D40" s="12">
        <v>0</v>
      </c>
      <c r="E40" s="12">
        <v>0</v>
      </c>
      <c r="F40" s="11">
        <f t="shared" si="4"/>
        <v>0</v>
      </c>
    </row>
    <row r="41" spans="1:6" x14ac:dyDescent="0.25">
      <c r="A41" s="18" t="s">
        <v>38</v>
      </c>
      <c r="B41" s="12">
        <v>0</v>
      </c>
      <c r="C41" s="12">
        <v>0</v>
      </c>
      <c r="D41" s="12">
        <v>0</v>
      </c>
      <c r="E41" s="12">
        <v>0</v>
      </c>
      <c r="F41" s="11">
        <f t="shared" si="4"/>
        <v>0</v>
      </c>
    </row>
    <row r="42" spans="1:6" x14ac:dyDescent="0.25">
      <c r="A42" s="18" t="s">
        <v>39</v>
      </c>
      <c r="B42" s="12">
        <v>0</v>
      </c>
      <c r="C42" s="12">
        <v>0</v>
      </c>
      <c r="D42" s="12">
        <v>0</v>
      </c>
      <c r="E42" s="12">
        <v>0</v>
      </c>
      <c r="F42" s="11">
        <f t="shared" si="4"/>
        <v>0</v>
      </c>
    </row>
    <row r="43" spans="1:6" x14ac:dyDescent="0.25">
      <c r="A43" s="18" t="s">
        <v>40</v>
      </c>
      <c r="B43" s="12">
        <v>0</v>
      </c>
      <c r="C43" s="12">
        <v>0</v>
      </c>
      <c r="D43" s="12">
        <v>0</v>
      </c>
      <c r="E43" s="12">
        <v>0</v>
      </c>
      <c r="F43" s="11">
        <f t="shared" si="4"/>
        <v>0</v>
      </c>
    </row>
    <row r="44" spans="1:6" x14ac:dyDescent="0.25">
      <c r="A44" s="18" t="s">
        <v>41</v>
      </c>
      <c r="B44" s="12">
        <v>0</v>
      </c>
      <c r="C44" s="12">
        <v>0</v>
      </c>
      <c r="D44" s="12">
        <v>0</v>
      </c>
      <c r="E44" s="12">
        <v>0</v>
      </c>
      <c r="F44" s="11">
        <f t="shared" si="4"/>
        <v>0</v>
      </c>
    </row>
    <row r="45" spans="1:6" x14ac:dyDescent="0.25">
      <c r="A45" s="18" t="s">
        <v>42</v>
      </c>
      <c r="B45" s="12">
        <v>0</v>
      </c>
      <c r="C45" s="12">
        <v>0</v>
      </c>
      <c r="D45" s="12">
        <v>0</v>
      </c>
      <c r="E45" s="12">
        <v>0</v>
      </c>
      <c r="F45" s="11">
        <f t="shared" si="4"/>
        <v>0</v>
      </c>
    </row>
    <row r="46" spans="1:6" x14ac:dyDescent="0.25">
      <c r="A46" s="18" t="s">
        <v>43</v>
      </c>
      <c r="B46" s="12">
        <v>0</v>
      </c>
      <c r="C46" s="12">
        <v>0</v>
      </c>
      <c r="D46" s="12">
        <v>0</v>
      </c>
      <c r="E46" s="12">
        <v>0</v>
      </c>
      <c r="F46" s="11">
        <f t="shared" si="4"/>
        <v>0</v>
      </c>
    </row>
    <row r="47" spans="1:6" x14ac:dyDescent="0.25">
      <c r="A47" s="18" t="s">
        <v>44</v>
      </c>
      <c r="B47" s="12">
        <v>0</v>
      </c>
      <c r="C47" s="12">
        <v>0</v>
      </c>
      <c r="D47" s="12">
        <v>0</v>
      </c>
      <c r="E47" s="12">
        <v>0</v>
      </c>
      <c r="F47" s="11">
        <f t="shared" si="4"/>
        <v>0</v>
      </c>
    </row>
    <row r="48" spans="1:6" x14ac:dyDescent="0.25">
      <c r="A48" s="8" t="s">
        <v>45</v>
      </c>
      <c r="B48" s="19">
        <f>SUM(B49:B55)</f>
        <v>0</v>
      </c>
      <c r="C48" s="19">
        <f t="shared" ref="C48:F48" si="6">SUM(C49:C55)</f>
        <v>0</v>
      </c>
      <c r="D48" s="19">
        <f t="shared" si="6"/>
        <v>0</v>
      </c>
      <c r="E48" s="19">
        <f t="shared" si="6"/>
        <v>0</v>
      </c>
      <c r="F48" s="19">
        <f t="shared" si="6"/>
        <v>0</v>
      </c>
    </row>
    <row r="49" spans="1:6" x14ac:dyDescent="0.25">
      <c r="A49" s="18" t="s">
        <v>46</v>
      </c>
      <c r="B49" s="12">
        <v>0</v>
      </c>
      <c r="C49" s="12">
        <v>0</v>
      </c>
      <c r="D49" s="12">
        <v>0</v>
      </c>
      <c r="E49" s="12">
        <v>0</v>
      </c>
      <c r="F49" s="11">
        <f t="shared" si="4"/>
        <v>0</v>
      </c>
    </row>
    <row r="50" spans="1:6" x14ac:dyDescent="0.25">
      <c r="A50" s="18" t="s">
        <v>47</v>
      </c>
      <c r="B50" s="12">
        <v>0</v>
      </c>
      <c r="C50" s="12">
        <v>0</v>
      </c>
      <c r="D50" s="12">
        <v>0</v>
      </c>
      <c r="E50" s="12">
        <v>0</v>
      </c>
      <c r="F50" s="11">
        <f t="shared" si="4"/>
        <v>0</v>
      </c>
    </row>
    <row r="51" spans="1:6" x14ac:dyDescent="0.25">
      <c r="A51" s="18" t="s">
        <v>48</v>
      </c>
      <c r="B51" s="12">
        <v>0</v>
      </c>
      <c r="C51" s="12">
        <v>0</v>
      </c>
      <c r="D51" s="12">
        <v>0</v>
      </c>
      <c r="E51" s="12">
        <v>0</v>
      </c>
      <c r="F51" s="11">
        <f t="shared" si="4"/>
        <v>0</v>
      </c>
    </row>
    <row r="52" spans="1:6" x14ac:dyDescent="0.25">
      <c r="A52" s="18" t="s">
        <v>49</v>
      </c>
      <c r="B52" s="12">
        <v>0</v>
      </c>
      <c r="C52" s="12">
        <v>0</v>
      </c>
      <c r="D52" s="12">
        <v>0</v>
      </c>
      <c r="E52" s="12">
        <v>0</v>
      </c>
      <c r="F52" s="11">
        <f t="shared" si="4"/>
        <v>0</v>
      </c>
    </row>
    <row r="53" spans="1:6" x14ac:dyDescent="0.25">
      <c r="A53" s="18" t="s">
        <v>50</v>
      </c>
      <c r="B53" s="12">
        <v>0</v>
      </c>
      <c r="C53" s="12">
        <v>0</v>
      </c>
      <c r="D53" s="12">
        <v>0</v>
      </c>
      <c r="E53" s="12">
        <v>0</v>
      </c>
      <c r="F53" s="11">
        <f t="shared" si="4"/>
        <v>0</v>
      </c>
    </row>
    <row r="54" spans="1:6" x14ac:dyDescent="0.25">
      <c r="A54" s="18" t="s">
        <v>51</v>
      </c>
      <c r="B54" s="12">
        <v>0</v>
      </c>
      <c r="C54" s="12">
        <v>0</v>
      </c>
      <c r="D54" s="12">
        <v>0</v>
      </c>
      <c r="E54" s="12">
        <v>0</v>
      </c>
      <c r="F54" s="11">
        <f t="shared" si="4"/>
        <v>0</v>
      </c>
    </row>
    <row r="55" spans="1:6" x14ac:dyDescent="0.25">
      <c r="A55" s="18" t="s">
        <v>52</v>
      </c>
      <c r="B55" s="12">
        <v>0</v>
      </c>
      <c r="C55" s="12">
        <v>0</v>
      </c>
      <c r="D55" s="12">
        <v>0</v>
      </c>
      <c r="E55" s="12">
        <v>0</v>
      </c>
      <c r="F55" s="11">
        <f t="shared" si="4"/>
        <v>0</v>
      </c>
    </row>
    <row r="56" spans="1:6" x14ac:dyDescent="0.25">
      <c r="A56" s="20" t="s">
        <v>53</v>
      </c>
      <c r="B56" s="21">
        <f>SUM(B57:B65)</f>
        <v>215068308</v>
      </c>
      <c r="C56" s="21">
        <f>SUM(C57:C65)</f>
        <v>133939296</v>
      </c>
      <c r="D56" s="21">
        <f t="shared" ref="D56:F56" si="7">SUM(D57:D65)</f>
        <v>0</v>
      </c>
      <c r="E56" s="21">
        <f t="shared" si="7"/>
        <v>332818.52999999997</v>
      </c>
      <c r="F56" s="21">
        <f t="shared" si="7"/>
        <v>332818.52999999997</v>
      </c>
    </row>
    <row r="57" spans="1:6" ht="15" customHeight="1" x14ac:dyDescent="0.25">
      <c r="A57" s="18" t="s">
        <v>54</v>
      </c>
      <c r="B57" s="12">
        <v>33500203</v>
      </c>
      <c r="C57" s="12">
        <v>54716490.060000002</v>
      </c>
      <c r="D57" s="12">
        <v>0</v>
      </c>
      <c r="E57" s="12">
        <v>329306.84999999998</v>
      </c>
      <c r="F57" s="11">
        <f t="shared" si="4"/>
        <v>329306.84999999998</v>
      </c>
    </row>
    <row r="58" spans="1:6" ht="15" customHeight="1" x14ac:dyDescent="0.25">
      <c r="A58" s="18" t="s">
        <v>55</v>
      </c>
      <c r="B58" s="12">
        <v>8280000</v>
      </c>
      <c r="C58" s="12">
        <v>10947967.630000001</v>
      </c>
      <c r="D58" s="12">
        <v>0</v>
      </c>
      <c r="E58" s="12">
        <v>0</v>
      </c>
      <c r="F58" s="11">
        <f t="shared" si="4"/>
        <v>0</v>
      </c>
    </row>
    <row r="59" spans="1:6" ht="15" customHeight="1" x14ac:dyDescent="0.25">
      <c r="A59" s="18" t="s">
        <v>56</v>
      </c>
      <c r="B59" s="12">
        <v>120517932</v>
      </c>
      <c r="C59" s="12">
        <v>9078290.7300000004</v>
      </c>
      <c r="D59" s="12">
        <v>0</v>
      </c>
      <c r="E59" s="12">
        <v>3511.68</v>
      </c>
      <c r="F59" s="11">
        <f t="shared" si="4"/>
        <v>3511.68</v>
      </c>
    </row>
    <row r="60" spans="1:6" x14ac:dyDescent="0.25">
      <c r="A60" s="18" t="s">
        <v>57</v>
      </c>
      <c r="B60" s="12">
        <v>52260891</v>
      </c>
      <c r="C60" s="12">
        <v>52260891</v>
      </c>
      <c r="D60" s="12">
        <v>0</v>
      </c>
      <c r="E60" s="12">
        <v>0</v>
      </c>
      <c r="F60" s="11">
        <f t="shared" si="4"/>
        <v>0</v>
      </c>
    </row>
    <row r="61" spans="1:6" x14ac:dyDescent="0.25">
      <c r="A61" s="18" t="s">
        <v>58</v>
      </c>
      <c r="B61" s="12">
        <v>509282</v>
      </c>
      <c r="C61" s="12">
        <v>6247656.5800000001</v>
      </c>
      <c r="D61" s="12">
        <v>0</v>
      </c>
      <c r="E61" s="12">
        <v>0</v>
      </c>
      <c r="F61" s="11">
        <f t="shared" si="4"/>
        <v>0</v>
      </c>
    </row>
    <row r="62" spans="1:6" x14ac:dyDescent="0.25">
      <c r="A62" s="18" t="s">
        <v>59</v>
      </c>
      <c r="B62" s="12">
        <v>0</v>
      </c>
      <c r="C62" s="12">
        <v>88000</v>
      </c>
      <c r="D62" s="12">
        <v>0</v>
      </c>
      <c r="E62" s="12">
        <v>0</v>
      </c>
      <c r="F62" s="11">
        <f t="shared" si="4"/>
        <v>0</v>
      </c>
    </row>
    <row r="63" spans="1:6" x14ac:dyDescent="0.25">
      <c r="A63" s="18" t="s">
        <v>60</v>
      </c>
      <c r="B63" s="12">
        <v>0</v>
      </c>
      <c r="C63" s="12">
        <v>0</v>
      </c>
      <c r="D63" s="12">
        <v>0</v>
      </c>
      <c r="E63" s="12">
        <v>0</v>
      </c>
      <c r="F63" s="11">
        <f t="shared" si="4"/>
        <v>0</v>
      </c>
    </row>
    <row r="64" spans="1:6" x14ac:dyDescent="0.25">
      <c r="A64" s="18" t="s">
        <v>61</v>
      </c>
      <c r="B64" s="12">
        <v>0</v>
      </c>
      <c r="C64" s="12">
        <v>600000</v>
      </c>
      <c r="D64" s="12">
        <v>0</v>
      </c>
      <c r="E64" s="12">
        <v>0</v>
      </c>
      <c r="F64" s="11">
        <f t="shared" si="4"/>
        <v>0</v>
      </c>
    </row>
    <row r="65" spans="1:6" x14ac:dyDescent="0.25">
      <c r="A65" s="18" t="s">
        <v>62</v>
      </c>
      <c r="B65" s="12">
        <v>0</v>
      </c>
      <c r="C65" s="12">
        <v>0</v>
      </c>
      <c r="D65" s="12">
        <v>0</v>
      </c>
      <c r="E65" s="12">
        <v>0</v>
      </c>
      <c r="F65" s="11">
        <f t="shared" si="4"/>
        <v>0</v>
      </c>
    </row>
    <row r="66" spans="1:6" x14ac:dyDescent="0.25">
      <c r="A66" s="20" t="s">
        <v>63</v>
      </c>
      <c r="B66" s="21">
        <f>SUM(B67:B67)</f>
        <v>458511661</v>
      </c>
      <c r="C66" s="21">
        <f>SUM(C67:C67)</f>
        <v>458511661</v>
      </c>
      <c r="D66" s="21">
        <f t="shared" ref="D66:F66" si="8">SUM(D67:D67)</f>
        <v>0</v>
      </c>
      <c r="E66" s="21">
        <f t="shared" si="8"/>
        <v>0</v>
      </c>
      <c r="F66" s="21">
        <f t="shared" si="8"/>
        <v>0</v>
      </c>
    </row>
    <row r="67" spans="1:6" x14ac:dyDescent="0.25">
      <c r="A67" s="18" t="s">
        <v>64</v>
      </c>
      <c r="B67" s="12">
        <v>458511661</v>
      </c>
      <c r="C67" s="12">
        <v>458511661</v>
      </c>
      <c r="D67" s="12">
        <v>0</v>
      </c>
      <c r="E67" s="12">
        <v>0</v>
      </c>
      <c r="F67" s="11">
        <f t="shared" si="4"/>
        <v>0</v>
      </c>
    </row>
    <row r="68" spans="1:6" x14ac:dyDescent="0.25">
      <c r="A68" s="18" t="s">
        <v>65</v>
      </c>
      <c r="B68" s="12">
        <v>0</v>
      </c>
      <c r="C68" s="12">
        <v>0</v>
      </c>
      <c r="D68" s="12">
        <v>0</v>
      </c>
      <c r="E68" s="12">
        <v>0</v>
      </c>
      <c r="F68" s="11">
        <f t="shared" si="4"/>
        <v>0</v>
      </c>
    </row>
    <row r="69" spans="1:6" x14ac:dyDescent="0.25">
      <c r="A69" s="18" t="s">
        <v>66</v>
      </c>
      <c r="B69" s="12">
        <v>0</v>
      </c>
      <c r="C69" s="12">
        <v>0</v>
      </c>
      <c r="D69" s="12">
        <v>0</v>
      </c>
      <c r="E69" s="12">
        <v>0</v>
      </c>
      <c r="F69" s="11">
        <f t="shared" si="4"/>
        <v>0</v>
      </c>
    </row>
    <row r="70" spans="1:6" ht="16.5" customHeight="1" x14ac:dyDescent="0.25">
      <c r="A70" s="18" t="s">
        <v>67</v>
      </c>
      <c r="B70" s="12">
        <v>0</v>
      </c>
      <c r="C70" s="12">
        <v>0</v>
      </c>
      <c r="D70" s="12">
        <v>0</v>
      </c>
      <c r="E70" s="12">
        <v>0</v>
      </c>
      <c r="F70" s="11">
        <f t="shared" si="4"/>
        <v>0</v>
      </c>
    </row>
    <row r="71" spans="1:6" ht="16.5" customHeight="1" x14ac:dyDescent="0.25">
      <c r="A71" s="20" t="s">
        <v>68</v>
      </c>
      <c r="B71" s="21">
        <f>B72+B73</f>
        <v>0</v>
      </c>
      <c r="C71" s="21">
        <f t="shared" ref="C71:F71" si="9">C72+C73</f>
        <v>0</v>
      </c>
      <c r="D71" s="21">
        <f t="shared" si="9"/>
        <v>0</v>
      </c>
      <c r="E71" s="21">
        <f t="shared" si="9"/>
        <v>0</v>
      </c>
      <c r="F71" s="21">
        <f t="shared" si="9"/>
        <v>0</v>
      </c>
    </row>
    <row r="72" spans="1:6" ht="16.5" customHeight="1" x14ac:dyDescent="0.25">
      <c r="A72" s="18" t="s">
        <v>69</v>
      </c>
      <c r="B72" s="12">
        <v>0</v>
      </c>
      <c r="C72" s="12">
        <v>0</v>
      </c>
      <c r="D72" s="12">
        <v>0</v>
      </c>
      <c r="E72" s="12">
        <v>0</v>
      </c>
      <c r="F72" s="11">
        <f t="shared" si="4"/>
        <v>0</v>
      </c>
    </row>
    <row r="73" spans="1:6" ht="16.5" customHeight="1" x14ac:dyDescent="0.25">
      <c r="A73" s="18" t="s">
        <v>70</v>
      </c>
      <c r="B73" s="12">
        <v>0</v>
      </c>
      <c r="C73" s="12">
        <v>0</v>
      </c>
      <c r="D73" s="12">
        <v>0</v>
      </c>
      <c r="E73" s="12">
        <v>0</v>
      </c>
      <c r="F73" s="11">
        <f t="shared" si="4"/>
        <v>0</v>
      </c>
    </row>
    <row r="74" spans="1:6" ht="16.5" customHeight="1" x14ac:dyDescent="0.25">
      <c r="A74" s="20" t="s">
        <v>71</v>
      </c>
      <c r="B74" s="19">
        <f>SUM(B75:B77)</f>
        <v>0</v>
      </c>
      <c r="C74" s="19">
        <f t="shared" ref="C74:F74" si="10">SUM(C75:C77)</f>
        <v>0</v>
      </c>
      <c r="D74" s="19">
        <f t="shared" si="10"/>
        <v>0</v>
      </c>
      <c r="E74" s="19">
        <f t="shared" si="10"/>
        <v>0</v>
      </c>
      <c r="F74" s="19">
        <f t="shared" si="10"/>
        <v>0</v>
      </c>
    </row>
    <row r="75" spans="1:6" ht="16.5" customHeight="1" x14ac:dyDescent="0.25">
      <c r="A75" s="18" t="s">
        <v>72</v>
      </c>
      <c r="B75" s="12">
        <v>0</v>
      </c>
      <c r="C75" s="12">
        <v>0</v>
      </c>
      <c r="D75" s="12">
        <v>0</v>
      </c>
      <c r="E75" s="12">
        <v>0</v>
      </c>
      <c r="F75" s="11">
        <f t="shared" si="4"/>
        <v>0</v>
      </c>
    </row>
    <row r="76" spans="1:6" ht="16.5" customHeight="1" x14ac:dyDescent="0.25">
      <c r="A76" s="18" t="s">
        <v>73</v>
      </c>
      <c r="B76" s="12">
        <v>0</v>
      </c>
      <c r="C76" s="12">
        <v>0</v>
      </c>
      <c r="D76" s="12">
        <v>0</v>
      </c>
      <c r="E76" s="12">
        <v>0</v>
      </c>
      <c r="F76" s="11">
        <f t="shared" si="4"/>
        <v>0</v>
      </c>
    </row>
    <row r="77" spans="1:6" ht="16.5" customHeight="1" x14ac:dyDescent="0.25">
      <c r="A77" s="18" t="s">
        <v>74</v>
      </c>
      <c r="B77" s="12">
        <v>0</v>
      </c>
      <c r="C77" s="12">
        <v>0</v>
      </c>
      <c r="D77" s="12">
        <v>0</v>
      </c>
      <c r="E77" s="12">
        <v>0</v>
      </c>
      <c r="F77" s="11">
        <f t="shared" si="4"/>
        <v>0</v>
      </c>
    </row>
    <row r="78" spans="1:6" ht="16.5" customHeight="1" x14ac:dyDescent="0.25">
      <c r="A78" s="26" t="s">
        <v>75</v>
      </c>
      <c r="B78" s="27">
        <f>B74+B71+B66+B56+B48+B39+B29+B19+B15</f>
        <v>7256831790</v>
      </c>
      <c r="C78" s="27">
        <f t="shared" ref="C78:F78" si="11">C74+C71+C66+C56+C48+C39+C29+C19+C15</f>
        <v>7084676745.6000004</v>
      </c>
      <c r="D78" s="27">
        <f t="shared" si="11"/>
        <v>338954497.76000005</v>
      </c>
      <c r="E78" s="27">
        <f t="shared" si="11"/>
        <v>379320315.04000002</v>
      </c>
      <c r="F78" s="27">
        <f t="shared" si="11"/>
        <v>718274812.79999995</v>
      </c>
    </row>
    <row r="79" spans="1:6" ht="16.5" customHeight="1" x14ac:dyDescent="0.25">
      <c r="A79" s="5" t="s">
        <v>76</v>
      </c>
      <c r="B79" s="28"/>
      <c r="C79" s="28"/>
      <c r="D79" s="28"/>
      <c r="E79" s="28"/>
      <c r="F79" s="28"/>
    </row>
    <row r="80" spans="1:6" ht="16.5" customHeight="1" x14ac:dyDescent="0.25">
      <c r="A80" s="20" t="s">
        <v>77</v>
      </c>
      <c r="B80" s="19">
        <f>SUM(B81:B82)</f>
        <v>0</v>
      </c>
      <c r="C80" s="19">
        <f t="shared" ref="C80:F80" si="12">SUM(C81:C82)</f>
        <v>0</v>
      </c>
      <c r="D80" s="19">
        <f t="shared" si="12"/>
        <v>0</v>
      </c>
      <c r="E80" s="19">
        <f t="shared" si="12"/>
        <v>0</v>
      </c>
      <c r="F80" s="19">
        <f t="shared" si="12"/>
        <v>0</v>
      </c>
    </row>
    <row r="81" spans="1:6" ht="16.5" customHeight="1" x14ac:dyDescent="0.25">
      <c r="A81" s="18" t="s">
        <v>78</v>
      </c>
      <c r="B81" s="12">
        <v>0</v>
      </c>
      <c r="C81" s="12">
        <v>0</v>
      </c>
      <c r="D81" s="12">
        <v>0</v>
      </c>
      <c r="E81" s="12">
        <v>0</v>
      </c>
      <c r="F81" s="11">
        <f t="shared" ref="F81:F82" si="13">SUM(D81:E81)</f>
        <v>0</v>
      </c>
    </row>
    <row r="82" spans="1:6" ht="16.5" customHeight="1" x14ac:dyDescent="0.25">
      <c r="A82" s="18" t="s">
        <v>79</v>
      </c>
      <c r="B82" s="12">
        <v>0</v>
      </c>
      <c r="C82" s="12">
        <v>0</v>
      </c>
      <c r="D82" s="12">
        <v>0</v>
      </c>
      <c r="E82" s="12">
        <v>0</v>
      </c>
      <c r="F82" s="11">
        <f t="shared" si="13"/>
        <v>0</v>
      </c>
    </row>
    <row r="83" spans="1:6" ht="16.5" customHeight="1" x14ac:dyDescent="0.25">
      <c r="A83" s="20" t="s">
        <v>80</v>
      </c>
      <c r="B83" s="19">
        <f>SUM(B84:B85)</f>
        <v>0</v>
      </c>
      <c r="C83" s="19">
        <f t="shared" ref="C83:F83" si="14">SUM(C84:C85)</f>
        <v>0</v>
      </c>
      <c r="D83" s="19">
        <f t="shared" si="14"/>
        <v>0</v>
      </c>
      <c r="E83" s="19">
        <f t="shared" si="14"/>
        <v>0</v>
      </c>
      <c r="F83" s="19">
        <f t="shared" si="14"/>
        <v>0</v>
      </c>
    </row>
    <row r="84" spans="1:6" ht="16.5" customHeight="1" x14ac:dyDescent="0.25">
      <c r="A84" s="18" t="s">
        <v>81</v>
      </c>
      <c r="B84" s="12">
        <v>0</v>
      </c>
      <c r="C84" s="12">
        <v>0</v>
      </c>
      <c r="D84" s="12">
        <v>0</v>
      </c>
      <c r="E84" s="12">
        <v>0</v>
      </c>
      <c r="F84" s="11">
        <f t="shared" ref="F84:F85" si="15">SUM(D84:E84)</f>
        <v>0</v>
      </c>
    </row>
    <row r="85" spans="1:6" ht="16.5" customHeight="1" x14ac:dyDescent="0.25">
      <c r="A85" s="18" t="s">
        <v>82</v>
      </c>
      <c r="B85" s="12">
        <v>0</v>
      </c>
      <c r="C85" s="12">
        <v>0</v>
      </c>
      <c r="D85" s="12">
        <v>0</v>
      </c>
      <c r="E85" s="12">
        <v>0</v>
      </c>
      <c r="F85" s="11">
        <f t="shared" si="15"/>
        <v>0</v>
      </c>
    </row>
    <row r="86" spans="1:6" ht="16.5" customHeight="1" x14ac:dyDescent="0.25">
      <c r="A86" s="20" t="s">
        <v>83</v>
      </c>
      <c r="B86" s="19">
        <f>B87</f>
        <v>0</v>
      </c>
      <c r="C86" s="19">
        <f t="shared" ref="C86:F86" si="16">C87</f>
        <v>0</v>
      </c>
      <c r="D86" s="19">
        <f t="shared" si="16"/>
        <v>0</v>
      </c>
      <c r="E86" s="19">
        <f t="shared" si="16"/>
        <v>0</v>
      </c>
      <c r="F86" s="19">
        <f t="shared" si="16"/>
        <v>0</v>
      </c>
    </row>
    <row r="87" spans="1:6" ht="16.5" customHeight="1" x14ac:dyDescent="0.25">
      <c r="A87" s="18" t="s">
        <v>84</v>
      </c>
      <c r="B87" s="12">
        <v>0</v>
      </c>
      <c r="C87" s="12">
        <v>0</v>
      </c>
      <c r="D87" s="12">
        <v>0</v>
      </c>
      <c r="E87" s="12">
        <v>0</v>
      </c>
      <c r="F87" s="11">
        <f t="shared" ref="F87" si="17">SUM(D87:E87)</f>
        <v>0</v>
      </c>
    </row>
    <row r="88" spans="1:6" ht="16.5" customHeight="1" x14ac:dyDescent="0.25">
      <c r="A88" s="26" t="s">
        <v>85</v>
      </c>
      <c r="B88" s="27">
        <f>B86+B83+B80</f>
        <v>0</v>
      </c>
      <c r="C88" s="27">
        <f t="shared" ref="C88:F88" si="18">C86+C83+C80</f>
        <v>0</v>
      </c>
      <c r="D88" s="27">
        <f t="shared" si="18"/>
        <v>0</v>
      </c>
      <c r="E88" s="27">
        <f t="shared" si="18"/>
        <v>0</v>
      </c>
      <c r="F88" s="27">
        <f t="shared" si="18"/>
        <v>0</v>
      </c>
    </row>
    <row r="89" spans="1:6" ht="5.25" customHeight="1" x14ac:dyDescent="0.25">
      <c r="A89" s="18"/>
      <c r="B89" s="12"/>
      <c r="C89" s="12"/>
      <c r="D89" s="12"/>
      <c r="E89" s="12"/>
      <c r="F89" s="12"/>
    </row>
    <row r="90" spans="1:6" ht="16.5" customHeight="1" thickBot="1" x14ac:dyDescent="0.3">
      <c r="A90" s="22" t="s">
        <v>86</v>
      </c>
      <c r="B90" s="23">
        <f>B88+B78</f>
        <v>7256831790</v>
      </c>
      <c r="C90" s="23">
        <f t="shared" ref="C90:F90" si="19">C88+C78</f>
        <v>7084676745.6000004</v>
      </c>
      <c r="D90" s="23">
        <f t="shared" si="19"/>
        <v>338954497.76000005</v>
      </c>
      <c r="E90" s="23">
        <f t="shared" si="19"/>
        <v>379320315.04000002</v>
      </c>
      <c r="F90" s="23">
        <f t="shared" si="19"/>
        <v>718274812.79999995</v>
      </c>
    </row>
    <row r="91" spans="1:6" ht="16.5" customHeight="1" thickTop="1" x14ac:dyDescent="0.25">
      <c r="A91" s="24" t="s">
        <v>87</v>
      </c>
      <c r="B91" s="25"/>
      <c r="C91" s="12"/>
      <c r="D91" s="12"/>
      <c r="E91" s="12"/>
      <c r="F91" s="11"/>
    </row>
    <row r="92" spans="1:6" ht="16.5" customHeight="1" x14ac:dyDescent="0.25">
      <c r="A92" s="24" t="s">
        <v>88</v>
      </c>
      <c r="B92" s="25"/>
      <c r="C92" s="12"/>
      <c r="D92" s="12"/>
      <c r="E92" s="12"/>
      <c r="F92" s="11"/>
    </row>
    <row r="93" spans="1:6" x14ac:dyDescent="0.25">
      <c r="A93" s="29" t="s">
        <v>89</v>
      </c>
      <c r="B93" s="29"/>
      <c r="C93" s="29"/>
      <c r="D93" s="29"/>
      <c r="E93" s="29"/>
      <c r="F93" s="29"/>
    </row>
    <row r="94" spans="1:6" x14ac:dyDescent="0.25">
      <c r="A94" s="29" t="s">
        <v>90</v>
      </c>
      <c r="B94" s="29"/>
      <c r="C94" s="29"/>
      <c r="D94" s="29"/>
      <c r="E94" s="29"/>
      <c r="F94" s="29"/>
    </row>
    <row r="95" spans="1:6" x14ac:dyDescent="0.25">
      <c r="A95" s="29" t="s">
        <v>91</v>
      </c>
      <c r="B95" s="29"/>
      <c r="C95" s="29"/>
      <c r="D95" s="29"/>
      <c r="E95" s="29"/>
      <c r="F95" s="29"/>
    </row>
    <row r="96" spans="1:6" x14ac:dyDescent="0.25">
      <c r="A96" s="29" t="s">
        <v>92</v>
      </c>
      <c r="B96" s="29"/>
      <c r="C96" s="29"/>
      <c r="D96" s="29"/>
      <c r="E96" s="29"/>
      <c r="F96" s="29"/>
    </row>
    <row r="97" spans="1:6" x14ac:dyDescent="0.25">
      <c r="A97" s="29" t="s">
        <v>93</v>
      </c>
      <c r="B97" s="29"/>
      <c r="C97" s="29"/>
      <c r="D97" s="29"/>
      <c r="E97" s="29"/>
      <c r="F97" s="29"/>
    </row>
    <row r="98" spans="1:6" x14ac:dyDescent="0.25">
      <c r="A98" s="12"/>
    </row>
    <row r="99" spans="1:6" x14ac:dyDescent="0.25">
      <c r="A99" s="12"/>
    </row>
  </sheetData>
  <mergeCells count="13">
    <mergeCell ref="A7:F7"/>
    <mergeCell ref="A8:F8"/>
    <mergeCell ref="A9:F9"/>
    <mergeCell ref="A10:F10"/>
    <mergeCell ref="B12:B13"/>
    <mergeCell ref="C12:C13"/>
    <mergeCell ref="D12:E12"/>
    <mergeCell ref="F12:F13"/>
    <mergeCell ref="A94:F94"/>
    <mergeCell ref="A93:F93"/>
    <mergeCell ref="A95:F95"/>
    <mergeCell ref="A96:F96"/>
    <mergeCell ref="A97:F97"/>
  </mergeCells>
  <pageMargins left="0.52" right="0.15748031496062992" top="0.81" bottom="0.17" header="0.17" footer="0.17"/>
  <pageSetup scale="4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del Gasto Febrero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Dairy De Aza</dc:creator>
  <cp:lastModifiedBy>Dairy De Aza</cp:lastModifiedBy>
  <cp:lastPrinted>2024-07-22T19:56:13Z</cp:lastPrinted>
  <dcterms:created xsi:type="dcterms:W3CDTF">2024-06-20T13:35:17Z</dcterms:created>
  <dcterms:modified xsi:type="dcterms:W3CDTF">2024-07-23T15:25:02Z</dcterms:modified>
</cp:coreProperties>
</file>