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nelParedes\Desktop\portal enero 2026\Nómina enero 2026\"/>
    </mc:Choice>
  </mc:AlternateContent>
  <xr:revisionPtr revIDLastSave="0" documentId="13_ncr:1_{9E1EFCBF-7A81-47F2-9404-5C316AFFC3C7}" xr6:coauthVersionLast="47" xr6:coauthVersionMax="47" xr10:uidLastSave="{00000000-0000-0000-0000-000000000000}"/>
  <bookViews>
    <workbookView xWindow="-110" yWindow="-110" windowWidth="25820" windowHeight="15500" xr2:uid="{699AC2F9-575F-4ACD-AE34-B990901063C8}"/>
  </bookViews>
  <sheets>
    <sheet name="ENERO TEMPORAL 2026" sheetId="1" r:id="rId1"/>
    <sheet name="Sheet2" sheetId="3" r:id="rId2"/>
  </sheets>
  <definedNames>
    <definedName name="_xlnm.Print_Area" localSheetId="0">'ENERO TEMPORAL 2026'!$A$1:$P$528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23" i="1" l="1"/>
  <c r="H268" i="1" l="1"/>
  <c r="J268" i="1"/>
  <c r="K268" i="1"/>
  <c r="L268" i="1"/>
  <c r="M268" i="1"/>
  <c r="G268" i="1"/>
  <c r="H263" i="1"/>
  <c r="J263" i="1"/>
  <c r="K263" i="1"/>
  <c r="L263" i="1"/>
  <c r="M263" i="1"/>
  <c r="G263" i="1"/>
  <c r="M288" i="1" l="1"/>
  <c r="L288" i="1"/>
  <c r="K288" i="1"/>
  <c r="J288" i="1"/>
  <c r="H288" i="1"/>
  <c r="G288" i="1"/>
  <c r="N287" i="1"/>
  <c r="I287" i="1"/>
  <c r="N286" i="1"/>
  <c r="I286" i="1"/>
  <c r="O286" i="1" s="1"/>
  <c r="N285" i="1"/>
  <c r="I285" i="1"/>
  <c r="N284" i="1"/>
  <c r="I284" i="1"/>
  <c r="O284" i="1" s="1"/>
  <c r="N283" i="1"/>
  <c r="I283" i="1"/>
  <c r="O283" i="1" s="1"/>
  <c r="N282" i="1"/>
  <c r="I282" i="1"/>
  <c r="O282" i="1" s="1"/>
  <c r="N281" i="1"/>
  <c r="I281" i="1"/>
  <c r="N280" i="1"/>
  <c r="I280" i="1"/>
  <c r="N279" i="1"/>
  <c r="I279" i="1"/>
  <c r="O279" i="1" s="1"/>
  <c r="N278" i="1"/>
  <c r="I278" i="1"/>
  <c r="O278" i="1" s="1"/>
  <c r="N277" i="1"/>
  <c r="I277" i="1"/>
  <c r="O287" i="1" l="1"/>
  <c r="O281" i="1"/>
  <c r="O285" i="1"/>
  <c r="N288" i="1"/>
  <c r="I288" i="1"/>
  <c r="O277" i="1"/>
  <c r="O280" i="1"/>
  <c r="H148" i="1"/>
  <c r="J148" i="1"/>
  <c r="K148" i="1"/>
  <c r="L148" i="1"/>
  <c r="M148" i="1"/>
  <c r="G148" i="1"/>
  <c r="H65" i="1"/>
  <c r="J65" i="1"/>
  <c r="K65" i="1"/>
  <c r="L65" i="1"/>
  <c r="M65" i="1"/>
  <c r="G65" i="1"/>
  <c r="H78" i="1"/>
  <c r="J78" i="1"/>
  <c r="K78" i="1"/>
  <c r="L78" i="1"/>
  <c r="M78" i="1"/>
  <c r="G78" i="1"/>
  <c r="H258" i="1"/>
  <c r="J258" i="1"/>
  <c r="K258" i="1"/>
  <c r="L258" i="1"/>
  <c r="M258" i="1"/>
  <c r="G258" i="1"/>
  <c r="H237" i="1"/>
  <c r="J237" i="1"/>
  <c r="K237" i="1"/>
  <c r="L237" i="1"/>
  <c r="M237" i="1"/>
  <c r="G237" i="1"/>
  <c r="H231" i="1"/>
  <c r="J231" i="1"/>
  <c r="K231" i="1"/>
  <c r="L231" i="1"/>
  <c r="M231" i="1"/>
  <c r="G231" i="1"/>
  <c r="H226" i="1"/>
  <c r="J226" i="1"/>
  <c r="K226" i="1"/>
  <c r="L226" i="1"/>
  <c r="M226" i="1"/>
  <c r="G226" i="1"/>
  <c r="H214" i="1"/>
  <c r="J214" i="1"/>
  <c r="K214" i="1"/>
  <c r="L214" i="1"/>
  <c r="M214" i="1"/>
  <c r="G214" i="1"/>
  <c r="H189" i="1"/>
  <c r="J189" i="1"/>
  <c r="K189" i="1"/>
  <c r="L189" i="1"/>
  <c r="M189" i="1"/>
  <c r="G189" i="1"/>
  <c r="H299" i="1"/>
  <c r="J299" i="1"/>
  <c r="K299" i="1"/>
  <c r="L299" i="1"/>
  <c r="M299" i="1"/>
  <c r="G299" i="1"/>
  <c r="H28" i="1"/>
  <c r="J28" i="1"/>
  <c r="K28" i="1"/>
  <c r="L28" i="1"/>
  <c r="M28" i="1"/>
  <c r="G28" i="1"/>
  <c r="H203" i="1"/>
  <c r="J203" i="1"/>
  <c r="K203" i="1"/>
  <c r="L203" i="1"/>
  <c r="M203" i="1"/>
  <c r="G203" i="1"/>
  <c r="H84" i="1"/>
  <c r="J84" i="1"/>
  <c r="K84" i="1"/>
  <c r="L84" i="1"/>
  <c r="M84" i="1"/>
  <c r="G84" i="1"/>
  <c r="H219" i="1"/>
  <c r="J219" i="1"/>
  <c r="K219" i="1"/>
  <c r="L219" i="1"/>
  <c r="M219" i="1"/>
  <c r="G219" i="1"/>
  <c r="H23" i="1"/>
  <c r="J23" i="1"/>
  <c r="K23" i="1"/>
  <c r="L23" i="1"/>
  <c r="M23" i="1"/>
  <c r="G23" i="1"/>
  <c r="H112" i="1"/>
  <c r="J112" i="1"/>
  <c r="K112" i="1"/>
  <c r="L112" i="1"/>
  <c r="M112" i="1"/>
  <c r="G112" i="1"/>
  <c r="H273" i="1"/>
  <c r="J273" i="1"/>
  <c r="K273" i="1"/>
  <c r="L273" i="1"/>
  <c r="M273" i="1"/>
  <c r="G273" i="1"/>
  <c r="H294" i="1"/>
  <c r="J294" i="1"/>
  <c r="K294" i="1"/>
  <c r="L294" i="1"/>
  <c r="M294" i="1"/>
  <c r="G294" i="1"/>
  <c r="H179" i="1"/>
  <c r="J179" i="1"/>
  <c r="K179" i="1"/>
  <c r="L179" i="1"/>
  <c r="M179" i="1"/>
  <c r="G179" i="1"/>
  <c r="H518" i="1"/>
  <c r="J518" i="1"/>
  <c r="K518" i="1"/>
  <c r="L518" i="1"/>
  <c r="M518" i="1"/>
  <c r="G518" i="1"/>
  <c r="H511" i="1"/>
  <c r="J511" i="1"/>
  <c r="K511" i="1"/>
  <c r="L511" i="1"/>
  <c r="M511" i="1"/>
  <c r="G511" i="1"/>
  <c r="H498" i="1"/>
  <c r="J498" i="1"/>
  <c r="K498" i="1"/>
  <c r="L498" i="1"/>
  <c r="M498" i="1"/>
  <c r="G498" i="1"/>
  <c r="H487" i="1"/>
  <c r="J487" i="1"/>
  <c r="K487" i="1"/>
  <c r="L487" i="1"/>
  <c r="M487" i="1"/>
  <c r="G487" i="1"/>
  <c r="H482" i="1"/>
  <c r="J482" i="1"/>
  <c r="K482" i="1"/>
  <c r="L482" i="1"/>
  <c r="M482" i="1"/>
  <c r="G482" i="1"/>
  <c r="H474" i="1"/>
  <c r="J474" i="1"/>
  <c r="K474" i="1"/>
  <c r="L474" i="1"/>
  <c r="M474" i="1"/>
  <c r="G474" i="1"/>
  <c r="H468" i="1"/>
  <c r="J468" i="1"/>
  <c r="K468" i="1"/>
  <c r="L468" i="1"/>
  <c r="M468" i="1"/>
  <c r="G468" i="1"/>
  <c r="H463" i="1"/>
  <c r="J463" i="1"/>
  <c r="K463" i="1"/>
  <c r="L463" i="1"/>
  <c r="M463" i="1"/>
  <c r="G463" i="1"/>
  <c r="H457" i="1"/>
  <c r="J457" i="1"/>
  <c r="K457" i="1"/>
  <c r="L457" i="1"/>
  <c r="M457" i="1"/>
  <c r="G457" i="1"/>
  <c r="H451" i="1"/>
  <c r="J451" i="1"/>
  <c r="K451" i="1"/>
  <c r="L451" i="1"/>
  <c r="M451" i="1"/>
  <c r="G451" i="1"/>
  <c r="H442" i="1"/>
  <c r="J442" i="1"/>
  <c r="K442" i="1"/>
  <c r="L442" i="1"/>
  <c r="M442" i="1"/>
  <c r="G442" i="1"/>
  <c r="H436" i="1"/>
  <c r="J436" i="1"/>
  <c r="K436" i="1"/>
  <c r="L436" i="1"/>
  <c r="M436" i="1"/>
  <c r="G436" i="1"/>
  <c r="H429" i="1"/>
  <c r="J429" i="1"/>
  <c r="K429" i="1"/>
  <c r="L429" i="1"/>
  <c r="M429" i="1"/>
  <c r="G429" i="1"/>
  <c r="H422" i="1"/>
  <c r="J422" i="1"/>
  <c r="K422" i="1"/>
  <c r="L422" i="1"/>
  <c r="M422" i="1"/>
  <c r="G422" i="1"/>
  <c r="H414" i="1"/>
  <c r="J414" i="1"/>
  <c r="K414" i="1"/>
  <c r="L414" i="1"/>
  <c r="M414" i="1"/>
  <c r="G414" i="1"/>
  <c r="H403" i="1"/>
  <c r="J403" i="1"/>
  <c r="K403" i="1"/>
  <c r="L403" i="1"/>
  <c r="M403" i="1"/>
  <c r="G403" i="1"/>
  <c r="H397" i="1"/>
  <c r="J397" i="1"/>
  <c r="K397" i="1"/>
  <c r="L397" i="1"/>
  <c r="M397" i="1"/>
  <c r="G397" i="1"/>
  <c r="H389" i="1"/>
  <c r="J389" i="1"/>
  <c r="K389" i="1"/>
  <c r="L389" i="1"/>
  <c r="M389" i="1"/>
  <c r="G389" i="1"/>
  <c r="H340" i="1"/>
  <c r="J340" i="1"/>
  <c r="K340" i="1"/>
  <c r="L340" i="1"/>
  <c r="M340" i="1"/>
  <c r="G340" i="1"/>
  <c r="H333" i="1"/>
  <c r="J333" i="1"/>
  <c r="K333" i="1"/>
  <c r="L333" i="1"/>
  <c r="M333" i="1"/>
  <c r="G333" i="1"/>
  <c r="H325" i="1"/>
  <c r="J325" i="1"/>
  <c r="K325" i="1"/>
  <c r="L325" i="1"/>
  <c r="M325" i="1"/>
  <c r="G325" i="1"/>
  <c r="H316" i="1"/>
  <c r="J316" i="1"/>
  <c r="K316" i="1"/>
  <c r="L316" i="1"/>
  <c r="M316" i="1"/>
  <c r="G316" i="1"/>
  <c r="H308" i="1"/>
  <c r="J308" i="1"/>
  <c r="K308" i="1"/>
  <c r="L308" i="1"/>
  <c r="M308" i="1"/>
  <c r="G308" i="1"/>
  <c r="N348" i="1"/>
  <c r="N349" i="1"/>
  <c r="N350" i="1"/>
  <c r="N351" i="1"/>
  <c r="N352" i="1"/>
  <c r="N353" i="1"/>
  <c r="N412" i="1"/>
  <c r="N70" i="1"/>
  <c r="N43" i="1"/>
  <c r="N44" i="1"/>
  <c r="N45" i="1"/>
  <c r="N46" i="1"/>
  <c r="N158" i="1"/>
  <c r="N159" i="1"/>
  <c r="N160" i="1"/>
  <c r="N224" i="1"/>
  <c r="N225" i="1"/>
  <c r="N125" i="1"/>
  <c r="N126" i="1"/>
  <c r="N127" i="1"/>
  <c r="N246" i="1"/>
  <c r="N247" i="1"/>
  <c r="N248" i="1"/>
  <c r="N249" i="1"/>
  <c r="N250" i="1"/>
  <c r="N251" i="1"/>
  <c r="N504" i="1"/>
  <c r="N505" i="1"/>
  <c r="N83" i="1"/>
  <c r="N252" i="1"/>
  <c r="N47" i="1"/>
  <c r="N17" i="1"/>
  <c r="N194" i="1"/>
  <c r="N195" i="1"/>
  <c r="N196" i="1"/>
  <c r="N197" i="1"/>
  <c r="N198" i="1"/>
  <c r="N199" i="1"/>
  <c r="N200" i="1"/>
  <c r="N201" i="1"/>
  <c r="N183" i="1"/>
  <c r="N71" i="1"/>
  <c r="N72" i="1"/>
  <c r="N210" i="1"/>
  <c r="N354" i="1"/>
  <c r="N48" i="1"/>
  <c r="N355" i="1"/>
  <c r="N356" i="1"/>
  <c r="N357" i="1"/>
  <c r="N358" i="1"/>
  <c r="N359" i="1"/>
  <c r="N360" i="1"/>
  <c r="N361" i="1"/>
  <c r="N49" i="1"/>
  <c r="N50" i="1"/>
  <c r="N51" i="1"/>
  <c r="N52" i="1"/>
  <c r="N53" i="1"/>
  <c r="N54" i="1"/>
  <c r="N55" i="1"/>
  <c r="N56" i="1"/>
  <c r="N57" i="1"/>
  <c r="N58" i="1"/>
  <c r="N362" i="1"/>
  <c r="N59" i="1"/>
  <c r="N161" i="1"/>
  <c r="N184" i="1"/>
  <c r="N116" i="1"/>
  <c r="N117" i="1"/>
  <c r="N118" i="1"/>
  <c r="N119" i="1"/>
  <c r="N120" i="1"/>
  <c r="N121" i="1"/>
  <c r="N395" i="1"/>
  <c r="N162" i="1"/>
  <c r="N163" i="1"/>
  <c r="N164" i="1"/>
  <c r="N165" i="1"/>
  <c r="N166" i="1"/>
  <c r="N167" i="1"/>
  <c r="N168" i="1"/>
  <c r="N169" i="1"/>
  <c r="N211" i="1"/>
  <c r="N212" i="1"/>
  <c r="N480" i="1"/>
  <c r="N122" i="1"/>
  <c r="N123" i="1"/>
  <c r="N124" i="1"/>
  <c r="N363" i="1"/>
  <c r="N364" i="1"/>
  <c r="N365" i="1"/>
  <c r="N366" i="1"/>
  <c r="N367" i="1"/>
  <c r="N448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2" i="1"/>
  <c r="N15" i="1"/>
  <c r="N170" i="1"/>
  <c r="N213" i="1"/>
  <c r="N345" i="1"/>
  <c r="N241" i="1"/>
  <c r="N292" i="1"/>
  <c r="N503" i="1"/>
  <c r="N155" i="1"/>
  <c r="N209" i="1"/>
  <c r="N347" i="1"/>
  <c r="N440" i="1"/>
  <c r="N472" i="1"/>
  <c r="N502" i="1"/>
  <c r="N320" i="1"/>
  <c r="N401" i="1"/>
  <c r="N461" i="1"/>
  <c r="N446" i="1"/>
  <c r="N393" i="1"/>
  <c r="N329" i="1"/>
  <c r="N515" i="1"/>
  <c r="N418" i="1"/>
  <c r="N433" i="1"/>
  <c r="N491" i="1"/>
  <c r="N243" i="1"/>
  <c r="N244" i="1"/>
  <c r="N245" i="1"/>
  <c r="N262" i="1"/>
  <c r="N263" i="1" s="1"/>
  <c r="N42" i="1"/>
  <c r="N407" i="1"/>
  <c r="N41" i="1"/>
  <c r="N154" i="1"/>
  <c r="N16" i="1"/>
  <c r="N156" i="1"/>
  <c r="N157" i="1"/>
  <c r="N346" i="1"/>
  <c r="N40" i="1"/>
  <c r="N242" i="1"/>
  <c r="N13" i="1"/>
  <c r="N89" i="1"/>
  <c r="N152" i="1"/>
  <c r="N223" i="1"/>
  <c r="N235" i="1"/>
  <c r="N207" i="1"/>
  <c r="N298" i="1"/>
  <c r="N299" i="1" s="1"/>
  <c r="N344" i="1"/>
  <c r="N35" i="1"/>
  <c r="N36" i="1"/>
  <c r="N272" i="1"/>
  <c r="N273" i="1" s="1"/>
  <c r="N218" i="1"/>
  <c r="N219" i="1" s="1"/>
  <c r="N193" i="1"/>
  <c r="N153" i="1"/>
  <c r="N236" i="1"/>
  <c r="N37" i="1"/>
  <c r="N38" i="1"/>
  <c r="N69" i="1"/>
  <c r="N14" i="1"/>
  <c r="N82" i="1"/>
  <c r="N208" i="1"/>
  <c r="N230" i="1"/>
  <c r="N231" i="1" s="1"/>
  <c r="N34" i="1"/>
  <c r="N39" i="1"/>
  <c r="N18" i="1"/>
  <c r="N368" i="1"/>
  <c r="N506" i="1"/>
  <c r="N455" i="1"/>
  <c r="N306" i="1"/>
  <c r="N516" i="1"/>
  <c r="N369" i="1"/>
  <c r="N143" i="1"/>
  <c r="N144" i="1"/>
  <c r="N145" i="1"/>
  <c r="N146" i="1"/>
  <c r="N147" i="1"/>
  <c r="N253" i="1"/>
  <c r="N254" i="1"/>
  <c r="N449" i="1"/>
  <c r="N370" i="1"/>
  <c r="N486" i="1"/>
  <c r="N487" i="1" s="1"/>
  <c r="N128" i="1"/>
  <c r="N129" i="1"/>
  <c r="N130" i="1"/>
  <c r="N131" i="1"/>
  <c r="N132" i="1"/>
  <c r="N133" i="1"/>
  <c r="N134" i="1"/>
  <c r="N135" i="1"/>
  <c r="N136" i="1"/>
  <c r="N137" i="1"/>
  <c r="N312" i="1"/>
  <c r="N473" i="1"/>
  <c r="N337" i="1"/>
  <c r="N321" i="1"/>
  <c r="N322" i="1"/>
  <c r="N323" i="1"/>
  <c r="N402" i="1"/>
  <c r="N426" i="1"/>
  <c r="N427" i="1"/>
  <c r="N462" i="1"/>
  <c r="N313" i="1"/>
  <c r="N314" i="1"/>
  <c r="N315" i="1"/>
  <c r="N447" i="1"/>
  <c r="N408" i="1"/>
  <c r="N409" i="1"/>
  <c r="N410" i="1"/>
  <c r="N411" i="1"/>
  <c r="N394" i="1"/>
  <c r="N330" i="1"/>
  <c r="N331" i="1"/>
  <c r="N332" i="1"/>
  <c r="N304" i="1"/>
  <c r="N305" i="1"/>
  <c r="N478" i="1"/>
  <c r="N479" i="1"/>
  <c r="N419" i="1"/>
  <c r="N434" i="1"/>
  <c r="N435" i="1"/>
  <c r="N492" i="1"/>
  <c r="N493" i="1"/>
  <c r="N494" i="1"/>
  <c r="N495" i="1"/>
  <c r="N496" i="1"/>
  <c r="N293" i="1"/>
  <c r="N20" i="1"/>
  <c r="N21" i="1"/>
  <c r="N22" i="1"/>
  <c r="N467" i="1"/>
  <c r="N468" i="1" s="1"/>
  <c r="N324" i="1"/>
  <c r="N257" i="1"/>
  <c r="N19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441" i="1"/>
  <c r="N507" i="1"/>
  <c r="N508" i="1"/>
  <c r="N509" i="1"/>
  <c r="N510" i="1"/>
  <c r="N456" i="1"/>
  <c r="N338" i="1"/>
  <c r="N339" i="1"/>
  <c r="N428" i="1"/>
  <c r="N413" i="1"/>
  <c r="N396" i="1"/>
  <c r="N307" i="1"/>
  <c r="N481" i="1"/>
  <c r="N517" i="1"/>
  <c r="N420" i="1"/>
  <c r="N421" i="1"/>
  <c r="N497" i="1"/>
  <c r="N62" i="1"/>
  <c r="N63" i="1"/>
  <c r="N64" i="1"/>
  <c r="N110" i="1"/>
  <c r="N111" i="1"/>
  <c r="N171" i="1"/>
  <c r="N172" i="1"/>
  <c r="N173" i="1"/>
  <c r="N174" i="1"/>
  <c r="N175" i="1"/>
  <c r="N176" i="1"/>
  <c r="N177" i="1"/>
  <c r="N178" i="1"/>
  <c r="N185" i="1"/>
  <c r="N186" i="1"/>
  <c r="N202" i="1"/>
  <c r="N139" i="1"/>
  <c r="N140" i="1"/>
  <c r="N255" i="1"/>
  <c r="N256" i="1"/>
  <c r="N267" i="1"/>
  <c r="N268" i="1" s="1"/>
  <c r="N138" i="1"/>
  <c r="N73" i="1"/>
  <c r="N74" i="1"/>
  <c r="N75" i="1"/>
  <c r="N76" i="1"/>
  <c r="N77" i="1"/>
  <c r="N141" i="1"/>
  <c r="N142" i="1"/>
  <c r="N387" i="1"/>
  <c r="N187" i="1"/>
  <c r="N188" i="1"/>
  <c r="N450" i="1"/>
  <c r="N60" i="1"/>
  <c r="N61" i="1"/>
  <c r="N388" i="1"/>
  <c r="I348" i="1"/>
  <c r="I349" i="1"/>
  <c r="I350" i="1"/>
  <c r="I351" i="1"/>
  <c r="I352" i="1"/>
  <c r="I353" i="1"/>
  <c r="I412" i="1"/>
  <c r="I70" i="1"/>
  <c r="I43" i="1"/>
  <c r="I44" i="1"/>
  <c r="I45" i="1"/>
  <c r="I46" i="1"/>
  <c r="I158" i="1"/>
  <c r="I159" i="1"/>
  <c r="I160" i="1"/>
  <c r="I224" i="1"/>
  <c r="I225" i="1"/>
  <c r="I125" i="1"/>
  <c r="I126" i="1"/>
  <c r="I127" i="1"/>
  <c r="I246" i="1"/>
  <c r="I247" i="1"/>
  <c r="I248" i="1"/>
  <c r="I249" i="1"/>
  <c r="I250" i="1"/>
  <c r="I251" i="1"/>
  <c r="I504" i="1"/>
  <c r="I505" i="1"/>
  <c r="I83" i="1"/>
  <c r="I252" i="1"/>
  <c r="I47" i="1"/>
  <c r="I17" i="1"/>
  <c r="I194" i="1"/>
  <c r="I195" i="1"/>
  <c r="I196" i="1"/>
  <c r="I197" i="1"/>
  <c r="I198" i="1"/>
  <c r="I199" i="1"/>
  <c r="I200" i="1"/>
  <c r="I201" i="1"/>
  <c r="I183" i="1"/>
  <c r="I71" i="1"/>
  <c r="I72" i="1"/>
  <c r="I210" i="1"/>
  <c r="I354" i="1"/>
  <c r="I48" i="1"/>
  <c r="I355" i="1"/>
  <c r="I356" i="1"/>
  <c r="I357" i="1"/>
  <c r="I358" i="1"/>
  <c r="I359" i="1"/>
  <c r="I360" i="1"/>
  <c r="I361" i="1"/>
  <c r="I49" i="1"/>
  <c r="I50" i="1"/>
  <c r="I51" i="1"/>
  <c r="I52" i="1"/>
  <c r="I53" i="1"/>
  <c r="I54" i="1"/>
  <c r="I55" i="1"/>
  <c r="I56" i="1"/>
  <c r="I57" i="1"/>
  <c r="I58" i="1"/>
  <c r="I362" i="1"/>
  <c r="I59" i="1"/>
  <c r="I161" i="1"/>
  <c r="I184" i="1"/>
  <c r="I116" i="1"/>
  <c r="I117" i="1"/>
  <c r="I118" i="1"/>
  <c r="I119" i="1"/>
  <c r="I120" i="1"/>
  <c r="I121" i="1"/>
  <c r="I395" i="1"/>
  <c r="I162" i="1"/>
  <c r="I163" i="1"/>
  <c r="I164" i="1"/>
  <c r="I165" i="1"/>
  <c r="I166" i="1"/>
  <c r="I167" i="1"/>
  <c r="I168" i="1"/>
  <c r="I169" i="1"/>
  <c r="I211" i="1"/>
  <c r="I212" i="1"/>
  <c r="I480" i="1"/>
  <c r="I122" i="1"/>
  <c r="I123" i="1"/>
  <c r="I124" i="1"/>
  <c r="I363" i="1"/>
  <c r="I364" i="1"/>
  <c r="I365" i="1"/>
  <c r="I366" i="1"/>
  <c r="I367" i="1"/>
  <c r="I448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2" i="1"/>
  <c r="I15" i="1"/>
  <c r="I170" i="1"/>
  <c r="I213" i="1"/>
  <c r="I345" i="1"/>
  <c r="I241" i="1"/>
  <c r="I292" i="1"/>
  <c r="I503" i="1"/>
  <c r="I155" i="1"/>
  <c r="I209" i="1"/>
  <c r="I347" i="1"/>
  <c r="I440" i="1"/>
  <c r="I472" i="1"/>
  <c r="I502" i="1"/>
  <c r="I320" i="1"/>
  <c r="I401" i="1"/>
  <c r="I461" i="1"/>
  <c r="I446" i="1"/>
  <c r="I393" i="1"/>
  <c r="I329" i="1"/>
  <c r="I515" i="1"/>
  <c r="I418" i="1"/>
  <c r="I433" i="1"/>
  <c r="I491" i="1"/>
  <c r="I243" i="1"/>
  <c r="I244" i="1"/>
  <c r="I245" i="1"/>
  <c r="I262" i="1"/>
  <c r="I263" i="1" s="1"/>
  <c r="I42" i="1"/>
  <c r="I407" i="1"/>
  <c r="I41" i="1"/>
  <c r="I154" i="1"/>
  <c r="I16" i="1"/>
  <c r="I156" i="1"/>
  <c r="I157" i="1"/>
  <c r="I346" i="1"/>
  <c r="I40" i="1"/>
  <c r="I242" i="1"/>
  <c r="I13" i="1"/>
  <c r="I89" i="1"/>
  <c r="I152" i="1"/>
  <c r="I223" i="1"/>
  <c r="I235" i="1"/>
  <c r="I207" i="1"/>
  <c r="I298" i="1"/>
  <c r="I299" i="1" s="1"/>
  <c r="I344" i="1"/>
  <c r="I35" i="1"/>
  <c r="I36" i="1"/>
  <c r="I272" i="1"/>
  <c r="I273" i="1" s="1"/>
  <c r="I218" i="1"/>
  <c r="I219" i="1" s="1"/>
  <c r="I193" i="1"/>
  <c r="I153" i="1"/>
  <c r="I236" i="1"/>
  <c r="I37" i="1"/>
  <c r="I38" i="1"/>
  <c r="I69" i="1"/>
  <c r="I14" i="1"/>
  <c r="I82" i="1"/>
  <c r="I208" i="1"/>
  <c r="I230" i="1"/>
  <c r="I231" i="1" s="1"/>
  <c r="I34" i="1"/>
  <c r="I39" i="1"/>
  <c r="I18" i="1"/>
  <c r="I368" i="1"/>
  <c r="I506" i="1"/>
  <c r="I455" i="1"/>
  <c r="I306" i="1"/>
  <c r="I516" i="1"/>
  <c r="I369" i="1"/>
  <c r="I143" i="1"/>
  <c r="I144" i="1"/>
  <c r="I145" i="1"/>
  <c r="I146" i="1"/>
  <c r="I147" i="1"/>
  <c r="I253" i="1"/>
  <c r="I254" i="1"/>
  <c r="I449" i="1"/>
  <c r="I370" i="1"/>
  <c r="I486" i="1"/>
  <c r="I487" i="1" s="1"/>
  <c r="I128" i="1"/>
  <c r="I129" i="1"/>
  <c r="I130" i="1"/>
  <c r="I131" i="1"/>
  <c r="I132" i="1"/>
  <c r="I133" i="1"/>
  <c r="I134" i="1"/>
  <c r="I135" i="1"/>
  <c r="I136" i="1"/>
  <c r="I137" i="1"/>
  <c r="I312" i="1"/>
  <c r="I473" i="1"/>
  <c r="I337" i="1"/>
  <c r="I321" i="1"/>
  <c r="I322" i="1"/>
  <c r="I323" i="1"/>
  <c r="I402" i="1"/>
  <c r="I426" i="1"/>
  <c r="I427" i="1"/>
  <c r="I462" i="1"/>
  <c r="I313" i="1"/>
  <c r="I314" i="1"/>
  <c r="I315" i="1"/>
  <c r="I447" i="1"/>
  <c r="I408" i="1"/>
  <c r="I409" i="1"/>
  <c r="I410" i="1"/>
  <c r="I411" i="1"/>
  <c r="I394" i="1"/>
  <c r="I330" i="1"/>
  <c r="I331" i="1"/>
  <c r="I332" i="1"/>
  <c r="I304" i="1"/>
  <c r="I305" i="1"/>
  <c r="I478" i="1"/>
  <c r="I479" i="1"/>
  <c r="I419" i="1"/>
  <c r="I434" i="1"/>
  <c r="I435" i="1"/>
  <c r="I492" i="1"/>
  <c r="I493" i="1"/>
  <c r="I494" i="1"/>
  <c r="I495" i="1"/>
  <c r="I496" i="1"/>
  <c r="I293" i="1"/>
  <c r="I20" i="1"/>
  <c r="I21" i="1"/>
  <c r="I22" i="1"/>
  <c r="I467" i="1"/>
  <c r="I468" i="1" s="1"/>
  <c r="I324" i="1"/>
  <c r="I257" i="1"/>
  <c r="I19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441" i="1"/>
  <c r="I507" i="1"/>
  <c r="I508" i="1"/>
  <c r="I509" i="1"/>
  <c r="I510" i="1"/>
  <c r="I456" i="1"/>
  <c r="I338" i="1"/>
  <c r="I339" i="1"/>
  <c r="I428" i="1"/>
  <c r="I413" i="1"/>
  <c r="I396" i="1"/>
  <c r="I307" i="1"/>
  <c r="I481" i="1"/>
  <c r="I517" i="1"/>
  <c r="I420" i="1"/>
  <c r="I421" i="1"/>
  <c r="I497" i="1"/>
  <c r="I62" i="1"/>
  <c r="I63" i="1"/>
  <c r="I64" i="1"/>
  <c r="I110" i="1"/>
  <c r="I111" i="1"/>
  <c r="I171" i="1"/>
  <c r="I172" i="1"/>
  <c r="I173" i="1"/>
  <c r="I174" i="1"/>
  <c r="I175" i="1"/>
  <c r="I176" i="1"/>
  <c r="I177" i="1"/>
  <c r="I178" i="1"/>
  <c r="I185" i="1"/>
  <c r="I186" i="1"/>
  <c r="I202" i="1"/>
  <c r="I139" i="1"/>
  <c r="I140" i="1"/>
  <c r="I255" i="1"/>
  <c r="I256" i="1"/>
  <c r="I267" i="1"/>
  <c r="I268" i="1" s="1"/>
  <c r="I138" i="1"/>
  <c r="I73" i="1"/>
  <c r="I74" i="1"/>
  <c r="I75" i="1"/>
  <c r="I76" i="1"/>
  <c r="I77" i="1"/>
  <c r="I141" i="1"/>
  <c r="I142" i="1"/>
  <c r="I387" i="1"/>
  <c r="I187" i="1"/>
  <c r="I188" i="1"/>
  <c r="I450" i="1"/>
  <c r="I60" i="1"/>
  <c r="I61" i="1"/>
  <c r="I388" i="1"/>
  <c r="I27" i="1"/>
  <c r="I28" i="1" s="1"/>
  <c r="N27" i="1"/>
  <c r="N28" i="1" s="1"/>
  <c r="G523" i="1" l="1"/>
  <c r="M523" i="1"/>
  <c r="L523" i="1"/>
  <c r="K523" i="1"/>
  <c r="J523" i="1"/>
  <c r="H523" i="1"/>
  <c r="O288" i="1"/>
  <c r="N148" i="1"/>
  <c r="I148" i="1"/>
  <c r="N65" i="1"/>
  <c r="I65" i="1"/>
  <c r="I78" i="1"/>
  <c r="N78" i="1"/>
  <c r="I258" i="1"/>
  <c r="N258" i="1"/>
  <c r="I429" i="1"/>
  <c r="I457" i="1"/>
  <c r="N237" i="1"/>
  <c r="N189" i="1"/>
  <c r="I518" i="1"/>
  <c r="I23" i="1"/>
  <c r="I112" i="1"/>
  <c r="N84" i="1"/>
  <c r="N226" i="1"/>
  <c r="N23" i="1"/>
  <c r="I214" i="1"/>
  <c r="N203" i="1"/>
  <c r="I203" i="1"/>
  <c r="I237" i="1"/>
  <c r="I189" i="1"/>
  <c r="I226" i="1"/>
  <c r="N214" i="1"/>
  <c r="N112" i="1"/>
  <c r="N333" i="1"/>
  <c r="I397" i="1"/>
  <c r="O450" i="1"/>
  <c r="O75" i="1"/>
  <c r="O267" i="1"/>
  <c r="O268" i="1" s="1"/>
  <c r="O178" i="1"/>
  <c r="O174" i="1"/>
  <c r="O62" i="1"/>
  <c r="O517" i="1"/>
  <c r="O456" i="1"/>
  <c r="O507" i="1"/>
  <c r="O380" i="1"/>
  <c r="O376" i="1"/>
  <c r="O324" i="1"/>
  <c r="O20" i="1"/>
  <c r="O305" i="1"/>
  <c r="O314" i="1"/>
  <c r="O137" i="1"/>
  <c r="O449" i="1"/>
  <c r="O368" i="1"/>
  <c r="O153" i="1"/>
  <c r="O89" i="1"/>
  <c r="O262" i="1"/>
  <c r="O263" i="1" s="1"/>
  <c r="O401" i="1"/>
  <c r="O213" i="1"/>
  <c r="O101" i="1"/>
  <c r="O448" i="1"/>
  <c r="O169" i="1"/>
  <c r="O118" i="1"/>
  <c r="O53" i="1"/>
  <c r="O48" i="1"/>
  <c r="O195" i="1"/>
  <c r="O247" i="1"/>
  <c r="O44" i="1"/>
  <c r="N463" i="1"/>
  <c r="O187" i="1"/>
  <c r="O77" i="1"/>
  <c r="O255" i="1"/>
  <c r="O186" i="1"/>
  <c r="O172" i="1"/>
  <c r="O64" i="1"/>
  <c r="O307" i="1"/>
  <c r="O339" i="1"/>
  <c r="O386" i="1"/>
  <c r="O382" i="1"/>
  <c r="O374" i="1"/>
  <c r="O19" i="1"/>
  <c r="O496" i="1"/>
  <c r="O492" i="1"/>
  <c r="I482" i="1"/>
  <c r="O411" i="1"/>
  <c r="O462" i="1"/>
  <c r="O323" i="1"/>
  <c r="O135" i="1"/>
  <c r="O131" i="1"/>
  <c r="O253" i="1"/>
  <c r="O144" i="1"/>
  <c r="O39" i="1"/>
  <c r="O82" i="1"/>
  <c r="O218" i="1"/>
  <c r="O219" i="1" s="1"/>
  <c r="O344" i="1"/>
  <c r="O156" i="1"/>
  <c r="O418" i="1"/>
  <c r="O209" i="1"/>
  <c r="O107" i="1"/>
  <c r="O99" i="1"/>
  <c r="O95" i="1"/>
  <c r="O124" i="1"/>
  <c r="O167" i="1"/>
  <c r="O163" i="1"/>
  <c r="O362" i="1"/>
  <c r="O360" i="1"/>
  <c r="O201" i="1"/>
  <c r="O505" i="1"/>
  <c r="O224" i="1"/>
  <c r="O351" i="1"/>
  <c r="N403" i="1"/>
  <c r="N340" i="1"/>
  <c r="N436" i="1"/>
  <c r="N325" i="1"/>
  <c r="I84" i="1"/>
  <c r="I451" i="1"/>
  <c r="I316" i="1"/>
  <c r="I179" i="1"/>
  <c r="I463" i="1"/>
  <c r="I474" i="1"/>
  <c r="N457" i="1"/>
  <c r="N389" i="1"/>
  <c r="N414" i="1"/>
  <c r="N422" i="1"/>
  <c r="N451" i="1"/>
  <c r="N511" i="1"/>
  <c r="I511" i="1"/>
  <c r="N308" i="1"/>
  <c r="N397" i="1"/>
  <c r="N294" i="1"/>
  <c r="N482" i="1"/>
  <c r="I498" i="1"/>
  <c r="I333" i="1"/>
  <c r="I442" i="1"/>
  <c r="N316" i="1"/>
  <c r="N518" i="1"/>
  <c r="N474" i="1"/>
  <c r="I414" i="1"/>
  <c r="N179" i="1"/>
  <c r="I340" i="1"/>
  <c r="I308" i="1"/>
  <c r="I436" i="1"/>
  <c r="I294" i="1"/>
  <c r="N429" i="1"/>
  <c r="N498" i="1"/>
  <c r="N442" i="1"/>
  <c r="I325" i="1"/>
  <c r="I403" i="1"/>
  <c r="O388" i="1"/>
  <c r="O74" i="1"/>
  <c r="O177" i="1"/>
  <c r="O497" i="1"/>
  <c r="O510" i="1"/>
  <c r="O379" i="1"/>
  <c r="O467" i="1"/>
  <c r="O468" i="1" s="1"/>
  <c r="O419" i="1"/>
  <c r="O408" i="1"/>
  <c r="O337" i="1"/>
  <c r="O128" i="1"/>
  <c r="O306" i="1"/>
  <c r="O38" i="1"/>
  <c r="O235" i="1"/>
  <c r="O41" i="1"/>
  <c r="O393" i="1"/>
  <c r="O292" i="1"/>
  <c r="O104" i="1"/>
  <c r="O92" i="1"/>
  <c r="O480" i="1"/>
  <c r="O121" i="1"/>
  <c r="O56" i="1"/>
  <c r="O357" i="1"/>
  <c r="O198" i="1"/>
  <c r="O250" i="1"/>
  <c r="O158" i="1"/>
  <c r="O348" i="1"/>
  <c r="I389" i="1"/>
  <c r="I422" i="1"/>
  <c r="O76" i="1"/>
  <c r="O185" i="1"/>
  <c r="O63" i="1"/>
  <c r="O338" i="1"/>
  <c r="O381" i="1"/>
  <c r="O257" i="1"/>
  <c r="O435" i="1"/>
  <c r="O410" i="1"/>
  <c r="O322" i="1"/>
  <c r="O130" i="1"/>
  <c r="O143" i="1"/>
  <c r="O14" i="1"/>
  <c r="O298" i="1"/>
  <c r="O299" i="1" s="1"/>
  <c r="O16" i="1"/>
  <c r="O515" i="1"/>
  <c r="O155" i="1"/>
  <c r="O106" i="1"/>
  <c r="O94" i="1"/>
  <c r="O387" i="1"/>
  <c r="O140" i="1"/>
  <c r="O171" i="1"/>
  <c r="O396" i="1"/>
  <c r="O385" i="1"/>
  <c r="O34" i="1"/>
  <c r="O272" i="1"/>
  <c r="O273" i="1" s="1"/>
  <c r="O40" i="1"/>
  <c r="O243" i="1"/>
  <c r="O472" i="1"/>
  <c r="O12" i="1"/>
  <c r="O98" i="1"/>
  <c r="O365" i="1"/>
  <c r="O166" i="1"/>
  <c r="O184" i="1"/>
  <c r="O50" i="1"/>
  <c r="O72" i="1"/>
  <c r="O47" i="1"/>
  <c r="O126" i="1"/>
  <c r="O412" i="1"/>
  <c r="O373" i="1"/>
  <c r="O495" i="1"/>
  <c r="O331" i="1"/>
  <c r="O427" i="1"/>
  <c r="O134" i="1"/>
  <c r="O147" i="1"/>
  <c r="O188" i="1"/>
  <c r="O256" i="1"/>
  <c r="O173" i="1"/>
  <c r="O481" i="1"/>
  <c r="O141" i="1"/>
  <c r="O202" i="1"/>
  <c r="O110" i="1"/>
  <c r="O428" i="1"/>
  <c r="O383" i="1"/>
  <c r="O371" i="1"/>
  <c r="O493" i="1"/>
  <c r="O394" i="1"/>
  <c r="O402" i="1"/>
  <c r="O132" i="1"/>
  <c r="O145" i="1"/>
  <c r="O208" i="1"/>
  <c r="O35" i="1"/>
  <c r="O157" i="1"/>
  <c r="O433" i="1"/>
  <c r="O347" i="1"/>
  <c r="O108" i="1"/>
  <c r="O96" i="1"/>
  <c r="O363" i="1"/>
  <c r="O164" i="1"/>
  <c r="O59" i="1"/>
  <c r="O361" i="1"/>
  <c r="O183" i="1"/>
  <c r="O83" i="1"/>
  <c r="O225" i="1"/>
  <c r="O352" i="1"/>
  <c r="O441" i="1"/>
  <c r="O375" i="1"/>
  <c r="O293" i="1"/>
  <c r="O304" i="1"/>
  <c r="O313" i="1"/>
  <c r="O136" i="1"/>
  <c r="O254" i="1"/>
  <c r="O18" i="1"/>
  <c r="O193" i="1"/>
  <c r="O13" i="1"/>
  <c r="O245" i="1"/>
  <c r="O320" i="1"/>
  <c r="O170" i="1"/>
  <c r="O100" i="1"/>
  <c r="O367" i="1"/>
  <c r="O168" i="1"/>
  <c r="O117" i="1"/>
  <c r="O52" i="1"/>
  <c r="O354" i="1"/>
  <c r="O194" i="1"/>
  <c r="O246" i="1"/>
  <c r="O43" i="1"/>
  <c r="O409" i="1"/>
  <c r="O27" i="1"/>
  <c r="O28" i="1" s="1"/>
  <c r="O123" i="1"/>
  <c r="O162" i="1"/>
  <c r="O58" i="1"/>
  <c r="O359" i="1"/>
  <c r="O200" i="1"/>
  <c r="O504" i="1"/>
  <c r="O160" i="1"/>
  <c r="O350" i="1"/>
  <c r="O60" i="1"/>
  <c r="O138" i="1"/>
  <c r="O175" i="1"/>
  <c r="O420" i="1"/>
  <c r="O508" i="1"/>
  <c r="O377" i="1"/>
  <c r="O21" i="1"/>
  <c r="O478" i="1"/>
  <c r="O315" i="1"/>
  <c r="O312" i="1"/>
  <c r="O370" i="1"/>
  <c r="O506" i="1"/>
  <c r="O236" i="1"/>
  <c r="O152" i="1"/>
  <c r="O42" i="1"/>
  <c r="O461" i="1"/>
  <c r="O345" i="1"/>
  <c r="O102" i="1"/>
  <c r="O90" i="1"/>
  <c r="O211" i="1"/>
  <c r="O119" i="1"/>
  <c r="O54" i="1"/>
  <c r="O355" i="1"/>
  <c r="O196" i="1"/>
  <c r="O248" i="1"/>
  <c r="O45" i="1"/>
  <c r="O434" i="1"/>
  <c r="O321" i="1"/>
  <c r="O129" i="1"/>
  <c r="O369" i="1"/>
  <c r="O516" i="1"/>
  <c r="O69" i="1"/>
  <c r="O207" i="1"/>
  <c r="O154" i="1"/>
  <c r="O329" i="1"/>
  <c r="O503" i="1"/>
  <c r="O105" i="1"/>
  <c r="O93" i="1"/>
  <c r="O122" i="1"/>
  <c r="O395" i="1"/>
  <c r="O57" i="1"/>
  <c r="O358" i="1"/>
  <c r="O199" i="1"/>
  <c r="O251" i="1"/>
  <c r="O159" i="1"/>
  <c r="O349" i="1"/>
  <c r="O61" i="1"/>
  <c r="O73" i="1"/>
  <c r="O176" i="1"/>
  <c r="O421" i="1"/>
  <c r="O509" i="1"/>
  <c r="O378" i="1"/>
  <c r="O22" i="1"/>
  <c r="O479" i="1"/>
  <c r="O447" i="1"/>
  <c r="O473" i="1"/>
  <c r="O486" i="1"/>
  <c r="O487" i="1" s="1"/>
  <c r="O455" i="1"/>
  <c r="O37" i="1"/>
  <c r="O223" i="1"/>
  <c r="O407" i="1"/>
  <c r="O446" i="1"/>
  <c r="O241" i="1"/>
  <c r="O103" i="1"/>
  <c r="O91" i="1"/>
  <c r="O212" i="1"/>
  <c r="O120" i="1"/>
  <c r="O55" i="1"/>
  <c r="O356" i="1"/>
  <c r="O197" i="1"/>
  <c r="O249" i="1"/>
  <c r="O46" i="1"/>
  <c r="O332" i="1"/>
  <c r="O242" i="1"/>
  <c r="O244" i="1"/>
  <c r="O502" i="1"/>
  <c r="O15" i="1"/>
  <c r="O366" i="1"/>
  <c r="O116" i="1"/>
  <c r="O51" i="1"/>
  <c r="O210" i="1"/>
  <c r="O17" i="1"/>
  <c r="O127" i="1"/>
  <c r="O70" i="1"/>
  <c r="O142" i="1"/>
  <c r="O139" i="1"/>
  <c r="O111" i="1"/>
  <c r="O413" i="1"/>
  <c r="O384" i="1"/>
  <c r="O372" i="1"/>
  <c r="O494" i="1"/>
  <c r="O330" i="1"/>
  <c r="O426" i="1"/>
  <c r="O133" i="1"/>
  <c r="O146" i="1"/>
  <c r="O230" i="1"/>
  <c r="O231" i="1" s="1"/>
  <c r="O36" i="1"/>
  <c r="O346" i="1"/>
  <c r="O491" i="1"/>
  <c r="O440" i="1"/>
  <c r="O109" i="1"/>
  <c r="O97" i="1"/>
  <c r="O364" i="1"/>
  <c r="O165" i="1"/>
  <c r="O161" i="1"/>
  <c r="O49" i="1"/>
  <c r="O71" i="1"/>
  <c r="O252" i="1"/>
  <c r="O125" i="1"/>
  <c r="O353" i="1"/>
  <c r="N523" i="1" l="1"/>
  <c r="I523" i="1"/>
  <c r="O148" i="1"/>
  <c r="O65" i="1"/>
  <c r="G527" i="1"/>
  <c r="O78" i="1"/>
  <c r="O258" i="1"/>
  <c r="O463" i="1"/>
  <c r="J527" i="1"/>
  <c r="O442" i="1"/>
  <c r="O511" i="1"/>
  <c r="M527" i="1"/>
  <c r="O457" i="1"/>
  <c r="H527" i="1"/>
  <c r="K527" i="1"/>
  <c r="O451" i="1"/>
  <c r="O189" i="1"/>
  <c r="O84" i="1"/>
  <c r="L527" i="1"/>
  <c r="O214" i="1"/>
  <c r="O316" i="1"/>
  <c r="O226" i="1"/>
  <c r="O203" i="1"/>
  <c r="O403" i="1"/>
  <c r="O112" i="1"/>
  <c r="O23" i="1"/>
  <c r="O237" i="1"/>
  <c r="O422" i="1"/>
  <c r="O429" i="1"/>
  <c r="O414" i="1"/>
  <c r="O474" i="1"/>
  <c r="O389" i="1"/>
  <c r="O518" i="1"/>
  <c r="O179" i="1"/>
  <c r="O294" i="1"/>
  <c r="O340" i="1"/>
  <c r="O498" i="1"/>
  <c r="O333" i="1"/>
  <c r="O325" i="1"/>
  <c r="O436" i="1"/>
  <c r="O482" i="1"/>
  <c r="O397" i="1"/>
  <c r="O308" i="1"/>
  <c r="O523" i="1" l="1"/>
  <c r="N527" i="1"/>
  <c r="I527" i="1"/>
  <c r="O527" i="1" l="1"/>
</calcChain>
</file>

<file path=xl/sharedStrings.xml><?xml version="1.0" encoding="utf-8"?>
<sst xmlns="http://schemas.openxmlformats.org/spreadsheetml/2006/main" count="3011" uniqueCount="450">
  <si>
    <t>AFP</t>
  </si>
  <si>
    <t>ISR</t>
  </si>
  <si>
    <t>SFS</t>
  </si>
  <si>
    <t>DIRECCION DE SERVICIOS DE ATENCION A EMERGENCIAS EXTRA HOSPITALARIA</t>
  </si>
  <si>
    <t>DONATO TEJADA QUIÑONES</t>
  </si>
  <si>
    <t>FACILITADOR</t>
  </si>
  <si>
    <t>DIOMEL ALEXIS GARCIA GARCIA</t>
  </si>
  <si>
    <t>ENCARGADO DE CALIDAD EN LA GE</t>
  </si>
  <si>
    <t>CARMEN ANTONIA GUTIERREZ UREÑA</t>
  </si>
  <si>
    <t>ASISTENTE EJECUTIVA</t>
  </si>
  <si>
    <t>CARLOS RAFAEL HENRIQUEZ PEÑA</t>
  </si>
  <si>
    <t>ENCARGADO</t>
  </si>
  <si>
    <t>EDUARD JESUS MARIA HENRIQUEZ VARGAS</t>
  </si>
  <si>
    <t>TECNICO</t>
  </si>
  <si>
    <t>ELIZABETH MATEO AMANCIO</t>
  </si>
  <si>
    <t>AGUSTIN JOEL FELIZ LUNA</t>
  </si>
  <si>
    <t>GISSEL NATHALIE ALMANZAR CARO</t>
  </si>
  <si>
    <t>ANALISTA DE COMPRAS Y CONTRAT</t>
  </si>
  <si>
    <t>CATHERINE DIHMES FLORES</t>
  </si>
  <si>
    <t>TECNICO ADMINISTRATIVO</t>
  </si>
  <si>
    <t>CARMEN MARIA VALDEZ</t>
  </si>
  <si>
    <t>ASESOR(A)</t>
  </si>
  <si>
    <t>MARIA DE LOURDES PIMENTEL VALENZUEL</t>
  </si>
  <si>
    <t>COORDINADOR DE DESPACHO</t>
  </si>
  <si>
    <t>DIVISION DE FISCALIZACION - DAEH</t>
  </si>
  <si>
    <t>JOEL DIAZ MADE</t>
  </si>
  <si>
    <t>ANALISTA</t>
  </si>
  <si>
    <t>CENTRO DE REGULACION DE URGENCIAS Y EMERGENCIAS GRAN SANTO DOMINGO - DAEH</t>
  </si>
  <si>
    <t>RAFAEL EL GRANDE DE LA CRUZ DIAZ</t>
  </si>
  <si>
    <t>AURELINA VITTINI JIMENEZ</t>
  </si>
  <si>
    <t>ANALISTA LEGAL</t>
  </si>
  <si>
    <t>WASCAR  FRANCISCO AQUINO SANCHEZ</t>
  </si>
  <si>
    <t>TECNICO DE REFRIGERACION</t>
  </si>
  <si>
    <t>CRISTIAN OCTAVIO TEJADA REYES</t>
  </si>
  <si>
    <t>SOPORTE TECNICO INFORMATICO</t>
  </si>
  <si>
    <t>DARLYN ENCARNACION MATEO</t>
  </si>
  <si>
    <t>ADALGISA DE LA CRUZ HERNANDEZ</t>
  </si>
  <si>
    <t>ANALISTA DE RECURSOS HUMANOS</t>
  </si>
  <si>
    <t>ESMIRNA RODRIGUEZ DE DE JESUS</t>
  </si>
  <si>
    <t>YUNEIDA MERCEDES PAULA REYES</t>
  </si>
  <si>
    <t>LUIS ENRIQUE ENCARNACION</t>
  </si>
  <si>
    <t>ANALISTA DE SISTEMAS INFORMAT</t>
  </si>
  <si>
    <t>ISARY MARY TRINIDAD PEREZ</t>
  </si>
  <si>
    <t>LEIDYS STEPHANIA MATOS LUIS</t>
  </si>
  <si>
    <t>GASIL ESTHER GIL LIMBAR</t>
  </si>
  <si>
    <t>TECNICO DE CONTABILIDAD</t>
  </si>
  <si>
    <t>LAUREANO EDRIELLE ROMANO MARRERO</t>
  </si>
  <si>
    <t>COORDINADOR (A) DE LOGISTICA</t>
  </si>
  <si>
    <t>EDELY ZABALA ZABALA</t>
  </si>
  <si>
    <t>MIGUELLI MARIA PEREZ ABREU</t>
  </si>
  <si>
    <t>ISDELANIA CRUZ LEONARDO</t>
  </si>
  <si>
    <t>NABILL MASSIEL MORA ARIAS</t>
  </si>
  <si>
    <t>JEAN MANUEL DESPRADEL MORETA</t>
  </si>
  <si>
    <t>DAHIANA GERONIMO ALBERTO</t>
  </si>
  <si>
    <t>COORDINADORA</t>
  </si>
  <si>
    <t>YRONELIS LANDA RODRIGUEZ</t>
  </si>
  <si>
    <t>JUANA NAROLIN MEJIA MEDINA</t>
  </si>
  <si>
    <t>ANALISTA DE PROYECTOS</t>
  </si>
  <si>
    <t>VERONICA JIMENEZ ENCARNACION</t>
  </si>
  <si>
    <t>ARISLEIDY CAROLINA ROMERO VILLALONA</t>
  </si>
  <si>
    <t>LUIS ALFREDO ORTIZ</t>
  </si>
  <si>
    <t>CARMEN TERESA TAVERAS DE LOS SANTOS</t>
  </si>
  <si>
    <t>MARCOS VIRGILIO GARCIA SANTOS</t>
  </si>
  <si>
    <t>MIJAIL DANIEL DECENA GUZMAN</t>
  </si>
  <si>
    <t>LUCEIDY VOLQUEZ SANCHEZ</t>
  </si>
  <si>
    <t>ROSSMERY ARISLEIDA JIMENEZ BELTRE D</t>
  </si>
  <si>
    <t>ENCARGADO (A)</t>
  </si>
  <si>
    <t>CARLOS ALFREDO MONTERO ABREU</t>
  </si>
  <si>
    <t>ROSA ALBA ESCALANTE FELIZ</t>
  </si>
  <si>
    <t>PERIODISTA</t>
  </si>
  <si>
    <t>ALEXANDRA ALCANTARA VICTORINO</t>
  </si>
  <si>
    <t>GUARINA YSAMAR RODRIGUEZ MATOS</t>
  </si>
  <si>
    <t>JEAN CARLOS ADAMES</t>
  </si>
  <si>
    <t>EDGAR DE JESUS UCETA MEJIA</t>
  </si>
  <si>
    <t>LOURDES MARIA JIMENEZ ENCARNACION</t>
  </si>
  <si>
    <t>YOVELYS GONZALEZ PLATA</t>
  </si>
  <si>
    <t>COORDINADOR (A)</t>
  </si>
  <si>
    <t>CESARINA ALTAGRACIA FELIZ CASTILLO</t>
  </si>
  <si>
    <t>ROSA AWILDA PEREZ SIERRA</t>
  </si>
  <si>
    <t>JUAN ESTEBAN PONCIANO SANCHEZ</t>
  </si>
  <si>
    <t>SKEILY PEREYRA GUERRERO</t>
  </si>
  <si>
    <t>LUIS MANUEL GUZMAN GARCIA</t>
  </si>
  <si>
    <t>RAMON LEONARDO HERRERA CRUCETA</t>
  </si>
  <si>
    <t>JOCABEB TORRES REYNOSO</t>
  </si>
  <si>
    <t>ADELYN NAJHOMY MOTA ROSARIO</t>
  </si>
  <si>
    <t>CENTRO DE REGULACION DE URGENCIAS Y EMERGENCIAS MONTE PLATA- DAEH</t>
  </si>
  <si>
    <t>RAMONA ANTONIA MILAGRO ALVAREZ CAST</t>
  </si>
  <si>
    <t>LICET PATRICIA MUÑOZ MEDRANO</t>
  </si>
  <si>
    <t>CENTRO DE REGULACION DE URGENCIAS Y EMERGENCIAS SAN CRISTOBAL- DAEH</t>
  </si>
  <si>
    <t>FAURYS ANABEL DIAZ ROBIOU</t>
  </si>
  <si>
    <t>CENTRO DE REGULACION DE URGENCIAS Y EMERGENCIAS SAN JOSE DE OCOA- DAEH</t>
  </si>
  <si>
    <t>JUANA ALTAGRACIA MORDAN GENAO</t>
  </si>
  <si>
    <t>JULIO JOSE LARA PEÑA</t>
  </si>
  <si>
    <t>SUPERVISOR DE LOGISTICA</t>
  </si>
  <si>
    <t>CENTRO DE REGULACION DE URGENCIAS Y EMERGENCIAS SANTIAGO DE LOS CABALLEROS- DAEH</t>
  </si>
  <si>
    <t>MARIA DE LOS ANGELES GONZALEZ DUART</t>
  </si>
  <si>
    <t>COORDINADOR (A) ADMINISTRATIV</t>
  </si>
  <si>
    <t>JOSE ANTONIO CONTRERAS SANTOS</t>
  </si>
  <si>
    <t>ANALISTA DE CALIDAD</t>
  </si>
  <si>
    <t>YORDANIS LICELOT GARCIA VASQUEZ</t>
  </si>
  <si>
    <t>NELSON DE JESUS BAUTISTA FERNANDEZ</t>
  </si>
  <si>
    <t>JOSE MIGUEL PEREZ MARTINEZ</t>
  </si>
  <si>
    <t>BIANELA ALMONTE RIVAS</t>
  </si>
  <si>
    <t>YIRDA DURAN BRIOSO</t>
  </si>
  <si>
    <t>MAYELIN ESTEFANIA HERNANDEZ BAEZ</t>
  </si>
  <si>
    <t>CHUNG HOI CHEUNG MARTINEZ</t>
  </si>
  <si>
    <t>CENTRO DE REGULACION DE URGENCIAS Y EMERGENCIAS PUERTO PLATA- DAEH</t>
  </si>
  <si>
    <t>DAVIS ANDERSON CORONADO JAQUEZ</t>
  </si>
  <si>
    <t>KEISSY MERCEDES CASTILLO BONILLA</t>
  </si>
  <si>
    <t>CENTRO DE REGULACION DE URGENCIAS Y EMERGENCIAS ESPAILLAT- DAEH</t>
  </si>
  <si>
    <t>ELIZABETH UREÑA DE CESPEDES</t>
  </si>
  <si>
    <t>CARMEN ROSA CESPEDES DE LA ROSA</t>
  </si>
  <si>
    <t>MELVIN DARIO PICHARDO</t>
  </si>
  <si>
    <t>CENTRO DE REGULACION DE URGENCIAS Y EMERGENCIAS DUARTE- DAEH</t>
  </si>
  <si>
    <t>JULIO ANGEL ROSARIO SANCHEZ</t>
  </si>
  <si>
    <t>LUIS ARIEL AMARANTE ABREU</t>
  </si>
  <si>
    <t>MARCIAL LUCIANO ORTEGA</t>
  </si>
  <si>
    <t>JOSE RAMON MOREL CORDERO</t>
  </si>
  <si>
    <t>DULCE NAVIL FERMIN  BRITO</t>
  </si>
  <si>
    <t>CENTRO DE REGULACION DE URGENCIAS Y EMERGENCIAS HERMANAS MIRABAL- DAEH</t>
  </si>
  <si>
    <t>LUIS ALFREDO DE LUNA RODRIGUEZ</t>
  </si>
  <si>
    <t>EDISON LANTIGUA CRUZ</t>
  </si>
  <si>
    <t>CENTRO DE REGULACION DE URGENCIAS Y EMERGENCIAS MARIA TRINIDAD SANCHEZ- DAEH</t>
  </si>
  <si>
    <t>WENDERLY ROMAN OZORIA MARTE</t>
  </si>
  <si>
    <t>FEDERICO MANUEL ALMONTE BISONO</t>
  </si>
  <si>
    <t>MARIA ALEXANDRA VICIOSO RODRIGUEZ</t>
  </si>
  <si>
    <t>CENTRO DE REGULACION DE URGENCIAS Y EMERGENCIAS SAMANA - DAEH</t>
  </si>
  <si>
    <t>GERMAN JAZMIN FIGARO</t>
  </si>
  <si>
    <t>CHAYANNE GERONIMO ANDERSON</t>
  </si>
  <si>
    <t>CENTRO DE REGULACION DE URGENCIAS Y EMERGENCIAS BARAHONA- DAEH</t>
  </si>
  <si>
    <t>JOSE MANUEL FELIZ CUELLO</t>
  </si>
  <si>
    <t>RONALD MIGUEL FERRERAS BORGES</t>
  </si>
  <si>
    <t>MARCELINO GOMEZ MORETA</t>
  </si>
  <si>
    <t>SUPERVISOR (A)</t>
  </si>
  <si>
    <t>GEIDY ROSSANNY MATOS MEDINA</t>
  </si>
  <si>
    <t>CENTRO DE REGULACION DE URGENCIAS Y EMERGENCIAS PEDERNALES- DAEH</t>
  </si>
  <si>
    <t>ROMA AMELINA ESPINAL ESPINAL</t>
  </si>
  <si>
    <t>TECNICO DE RECURSOS HUMANOS</t>
  </si>
  <si>
    <t>LUIS DAVID PEREZ PERDOMO</t>
  </si>
  <si>
    <t>RUDILANNIA PEREZ PIMENTEL</t>
  </si>
  <si>
    <t>SAMUEL ELIAS MANCEBO RIVAS</t>
  </si>
  <si>
    <t>SOPORTE INFORMATICO</t>
  </si>
  <si>
    <t>ISRAEL DAVID LEDESMA HEREDIA</t>
  </si>
  <si>
    <t>CENTRO DE REGULACION DE URGENCIAS Y EMERGENCIAS LA ALTAGRACIA - DAEH</t>
  </si>
  <si>
    <t>PATRICIA ANTONIA MEDINA ANTIGUA</t>
  </si>
  <si>
    <t>COORDINADOR (A) REGIONAL</t>
  </si>
  <si>
    <t>JOSE ALFREDO GUERRERO AVILA</t>
  </si>
  <si>
    <t>JUAN MANUEL GARCIA SOLANO</t>
  </si>
  <si>
    <t>JONATAN ALFONSECA DE JESUS</t>
  </si>
  <si>
    <t>FRANCISCO JAVIER GONZALEZ RODRIGUEZ</t>
  </si>
  <si>
    <t>RUTH ESTHER VILLAVICENCIO DE DOMING</t>
  </si>
  <si>
    <t>JOSE RAFAEL HERNANDEZ HIDALGO</t>
  </si>
  <si>
    <t>CENTRO DE REGULACION DE URGENCIAS Y EMERGENCIAS SAN PEDRO DE MACORIS- DAEH</t>
  </si>
  <si>
    <t>DIONISIO ANTONIO BURGOS LAMBERTUS</t>
  </si>
  <si>
    <t>CENTRO DE REGULACION DE URGENCIAS Y EMERGENCIAS HATO MAYOR DEL REY- DAEH</t>
  </si>
  <si>
    <t>HECTOR MARTE PEREZ</t>
  </si>
  <si>
    <t>LOANNY KARINA RONDON RIJO</t>
  </si>
  <si>
    <t>CECILIO CASTILLO SANTANA</t>
  </si>
  <si>
    <t>MELVIN FRANCISCO VELASQUEZ CONCEPCI</t>
  </si>
  <si>
    <t>ANALISTA FINANCIERO</t>
  </si>
  <si>
    <t>CENTRO DE REGULACION DE URGENCIAS Y EMERGENCIAS EL SEIBO- DAEH</t>
  </si>
  <si>
    <t>CARLOS LENDY VILLAR VILLEGAS</t>
  </si>
  <si>
    <t>ADOLFO ALEXANDER PEGUERO PEGUERO</t>
  </si>
  <si>
    <t>JUAN ELIAS MONEGRO ROSARIO</t>
  </si>
  <si>
    <t>RUTH DELANIA MEJIA</t>
  </si>
  <si>
    <t>CENTRO DE REGULACION DE URGENCIAS Y EMERGENCIAS AZUA DE COMPOSTELA- DAEH</t>
  </si>
  <si>
    <t>DOMINGO ANTONIO COMPRES MATOS</t>
  </si>
  <si>
    <t>WELLIN RAUL ANDUJAR SENCION</t>
  </si>
  <si>
    <t>JOSE LUIS CANARIO QUEZADA</t>
  </si>
  <si>
    <t>LISSY MIGUELINA AGUILAR CUEVAS</t>
  </si>
  <si>
    <t>CENTRO DE REGULACION DE URGENCIAS Y EMERGENCIAS SAN JUAN DE LA MAGUANA- DAEH</t>
  </si>
  <si>
    <t>JOSELINA FIGUEREO SANCHEZ</t>
  </si>
  <si>
    <t>ANALISTA INFORMATICO</t>
  </si>
  <si>
    <t>DELIA RUTH HERRERA TAPIA</t>
  </si>
  <si>
    <t>JOSE AUGUSTO DUVAL GARCIA</t>
  </si>
  <si>
    <t>ROCHANGELY TIFA RODRIGUEZ</t>
  </si>
  <si>
    <t>CENTRO DE REGULACION DE URGENCIAS Y EMERGENCIAS VALVERDE-DAEH</t>
  </si>
  <si>
    <t>ADRIEL NICOLAS NUÑEZ AMARANTE</t>
  </si>
  <si>
    <t>JOSE MANUEL GOMEZ AZCONA</t>
  </si>
  <si>
    <t>LEURIS JOSE GALVEZ MANZUETA</t>
  </si>
  <si>
    <t>CENTRO DE REGULACION DE URGENCIAS Y EMERGENCIAS LA VEGA-DAEH</t>
  </si>
  <si>
    <t>HIKARI HODAI SORIANO</t>
  </si>
  <si>
    <t>LUCIA BIENVENIDA VERAS ROSARIO</t>
  </si>
  <si>
    <t>YUBELKY MANUELA VALDEZ MORONTA</t>
  </si>
  <si>
    <t>JUANA MARIA DEL PILAR REYES SANCHEZ</t>
  </si>
  <si>
    <t>CENTRO DE REGULACION DE URGENCIAS Y EMERGENCIAS MONSEÑOR NOUEL- DAEH</t>
  </si>
  <si>
    <t>PENELOPE FRANCHESKA ROSADO NUÑEZ</t>
  </si>
  <si>
    <t>LUIS AMAURYS TINEO CRUZ</t>
  </si>
  <si>
    <t>JOSE MANUEL RODRIGUEZ PEÑA</t>
  </si>
  <si>
    <t>CENTRO DE REGULACION DE URGENCIAS Y EMERGENCIAS SANCHEZ RAMIREZ- DAEH</t>
  </si>
  <si>
    <t>YESENIA MARIA DE LA CRUZ DE LA ROSA</t>
  </si>
  <si>
    <t>MIGUEL ANTONIO CORCINO MOREL</t>
  </si>
  <si>
    <t>JOSE GABRIEL RODRIGUEZ SANTOS</t>
  </si>
  <si>
    <t>AURIS ROSA VASQUEZ</t>
  </si>
  <si>
    <t>LAURA STEPHANY CONCET JIMINIAN</t>
  </si>
  <si>
    <t>LORENZO MANUEL SALDAÑA LORA</t>
  </si>
  <si>
    <t>CARMEN YANIRA DANIEL JOSE</t>
  </si>
  <si>
    <t>DEPARTAMENTO DE PLANIFICACION Y DESARROLLO- DAEH</t>
  </si>
  <si>
    <t>BERTHA PATRICIA LAHOZ BANKS DE ADAM</t>
  </si>
  <si>
    <t>ENCARGADO (A) DE PLANIFICACIO</t>
  </si>
  <si>
    <t>LUIS ANDRES ROSARIO LUNA</t>
  </si>
  <si>
    <t>TECNICO DE CALIDAD EN LA GEST</t>
  </si>
  <si>
    <t>ALEXIS MORILLO MORILLO</t>
  </si>
  <si>
    <t>LESLIE SAI DAVID PAYANO</t>
  </si>
  <si>
    <t>SARAH VICTORIA MATOS TERRERO</t>
  </si>
  <si>
    <t>ANALISTA DE PLANIFICACION Y D</t>
  </si>
  <si>
    <t>YOVERI MONTERO OLIVO</t>
  </si>
  <si>
    <t>KEILA TANIERY GERMAN BRIOSO</t>
  </si>
  <si>
    <t>COSME ENRIQUE PEREZ MARTINEZ</t>
  </si>
  <si>
    <t>ODALIS ANTONIA MARTINEZ REYES</t>
  </si>
  <si>
    <t>DIVISION DE CALIDAD EN LA GESTION -DAEH</t>
  </si>
  <si>
    <t>SHEYLA CONSUEGRA GONZALEZ</t>
  </si>
  <si>
    <t>MARIO ANTONIO SANCHEZ RAMIREZ</t>
  </si>
  <si>
    <t>ANALISTA DE CALIDAD EN LA GES</t>
  </si>
  <si>
    <t>DEPARTAMENTO DE RECURSOS HUMANOS - DAEH</t>
  </si>
  <si>
    <t>YOKAIRA CARIDAD GUZMAN REYES</t>
  </si>
  <si>
    <t>CARLENY MASSIEL MATOS LUIS</t>
  </si>
  <si>
    <t>GENESIS ARLEEN PAULINO REYES</t>
  </si>
  <si>
    <t>ALEJANDRINA PEÑA LEBRON</t>
  </si>
  <si>
    <t>DERLIN JASSER PAULINO PIMENTEL</t>
  </si>
  <si>
    <t>ENCARGADO OFICINA DE ACCESO A</t>
  </si>
  <si>
    <t>MOISES ARIEL DAVILA RUIZ</t>
  </si>
  <si>
    <t>VICKIANA MARISOL MEJIA GONZALEZ</t>
  </si>
  <si>
    <t>ANALISTA DE RECLUTAMIENTO Y S</t>
  </si>
  <si>
    <t>MAYERLIN JORGE ESCOTO</t>
  </si>
  <si>
    <t>COORDINADOR (A) DE RECURSOS H</t>
  </si>
  <si>
    <t>RAMON IGNACIO DIAZ RODRIGUEZ</t>
  </si>
  <si>
    <t>CARMEN DEL ROSARIO VERAS ENCARNACIO</t>
  </si>
  <si>
    <t>YAMAIRIS JIMENEZ HERNANDEZ</t>
  </si>
  <si>
    <t>JULIO CESAR GONZALEZ</t>
  </si>
  <si>
    <t>JENNY MONEGRO LIRIANO</t>
  </si>
  <si>
    <t>ANALISTA DE CAPACITACION Y DE</t>
  </si>
  <si>
    <t>ZULEIKA MARBELYS VASQUEZ RIJO</t>
  </si>
  <si>
    <t>JULIA MARGARITA NUÑEZ DE DE LOS SAN</t>
  </si>
  <si>
    <t>YISSEL ALTAGRACIA SANCHEZ ORTIZ</t>
  </si>
  <si>
    <t>GRECIA MARIA GOMEZ CRISOSTOMO</t>
  </si>
  <si>
    <t>BRYAN JESUS SUAREZ DE PEÑA</t>
  </si>
  <si>
    <t>ENCARGADO (A) DE EVALUACION D</t>
  </si>
  <si>
    <t>DARIANA PEREZ ABREU</t>
  </si>
  <si>
    <t>LUIS JEREMY VALDEZ BENITEZ</t>
  </si>
  <si>
    <t>YAELMI CAMILLE LOPEZ FERNANDEZ</t>
  </si>
  <si>
    <t>CARMEN ALTAGRACIA GERMAN DIAZ</t>
  </si>
  <si>
    <t>ANTONIO FRANCISCO MARTINEZ GARRIDO</t>
  </si>
  <si>
    <t>ENCARGADO (A) DE NOMINA</t>
  </si>
  <si>
    <t>VANESSA OGANDO SUERO</t>
  </si>
  <si>
    <t>ROSSANNA CRISTINA DELGADO FIGUEROA</t>
  </si>
  <si>
    <t>LUZ ELVIRA OZUNA LAUTERIO</t>
  </si>
  <si>
    <t>CRISTIAN FERNANDA LIRIANO VALERA</t>
  </si>
  <si>
    <t>YAHAIRA CASTILLO CORDERO</t>
  </si>
  <si>
    <t>ALINA GUZMAN HUMA</t>
  </si>
  <si>
    <t>ENCARGADO DE RECURSOS HUMANOS</t>
  </si>
  <si>
    <t>NIURVIS HENRIQUEZ GARCIA</t>
  </si>
  <si>
    <t>GENESIS MENDEZ DE MONTERO</t>
  </si>
  <si>
    <t>DEPARTAMENTO JURIDICO- DAEH</t>
  </si>
  <si>
    <t>VIRGINIA MARIA CRUZ FERNANDEZ</t>
  </si>
  <si>
    <t>JOSE OSCAR MARTE PEREZ</t>
  </si>
  <si>
    <t>MARIA FERMINA RODRIGUEZ LOPEZ</t>
  </si>
  <si>
    <t>CAROLINA ALEJANDRA CRISOSTOMO FERNA</t>
  </si>
  <si>
    <t>QUILINO DE LOS SANTOS CARABALLO</t>
  </si>
  <si>
    <t>HENRY SMIL OGANDO PEREZ</t>
  </si>
  <si>
    <t>ROSANNA ISABEL PEREZ HEREDIA</t>
  </si>
  <si>
    <t>ELEAZAR TOMAS DISLA MAYI</t>
  </si>
  <si>
    <t>LLOVISNA NATALI PUJOLS PEREYRA</t>
  </si>
  <si>
    <t>RADHAMES JIMENEZ RAMIREZ</t>
  </si>
  <si>
    <t>ADOLFO PEREZ PEREZ</t>
  </si>
  <si>
    <t>SORIBEL MENDEZ SANCHEZ</t>
  </si>
  <si>
    <t>DARIEL GONZALEZ SEPULVEDA</t>
  </si>
  <si>
    <t>PEDRO CRESCENCIO PAYANO SANTANA</t>
  </si>
  <si>
    <t>LEONARDO NATANAEL MARCANO DE LA ROS</t>
  </si>
  <si>
    <t>SULLMAN CAROLINA OLIVARES LANTIGUA</t>
  </si>
  <si>
    <t>CLAUDETT CARRASCO MARTINEZ</t>
  </si>
  <si>
    <t>KARLA YAMEL OLIVARES NUÑEZ</t>
  </si>
  <si>
    <t>JORGE DAVID COSS CASTILLO</t>
  </si>
  <si>
    <t>MILKA IDALIA LUGO NOVA</t>
  </si>
  <si>
    <t>JULIO CESAR NUÑEZ AGRAMONTE</t>
  </si>
  <si>
    <t>MARIANELA VALDEZ</t>
  </si>
  <si>
    <t>ADDERLY ROBERCYS PEREZ MEDRANO</t>
  </si>
  <si>
    <t>DEPARTAMENTO ADMINISTRATIVO FINANCIERO- DAEH</t>
  </si>
  <si>
    <t>DAIRY ANTONIA DE AZA ALVARADO</t>
  </si>
  <si>
    <t>ENCARGADO (A) DE DEPARTAMENTO</t>
  </si>
  <si>
    <t>MAYELIN PEGUERO ROMERO</t>
  </si>
  <si>
    <t>LAURA YANET PINALES MANCEBO</t>
  </si>
  <si>
    <t>COORDINADOR PROVINCIAL</t>
  </si>
  <si>
    <t>GINAIRY PEREZ PEREZ</t>
  </si>
  <si>
    <t>PABLO ENMANUEL GOMEZ MALLOL</t>
  </si>
  <si>
    <t>JESSICA ANYELINA DE LEON CAPELLAN</t>
  </si>
  <si>
    <t>XIOMARA DE LOS MILAGROS ENCARNACION</t>
  </si>
  <si>
    <t>NIDIA DE OLEO OGANDO</t>
  </si>
  <si>
    <t>ELAYNE DE LOS MILAGROS BAEZ TIRADO</t>
  </si>
  <si>
    <t>HECTOR ANDRES VALLEJO</t>
  </si>
  <si>
    <t>LUIS OCTAVIO PEÑA RODRIGUEZ</t>
  </si>
  <si>
    <t>JOSE JOAQUIN VALENZUELA MARTINEZ</t>
  </si>
  <si>
    <t>ANGHIE BERIOSKA CEDEÑO SOTO</t>
  </si>
  <si>
    <t>EDICKSON DE JESUS MARTINEZ RODRIGUE</t>
  </si>
  <si>
    <t>GABRIELA ALEXANDRA SOSA CONCEPCION</t>
  </si>
  <si>
    <t>NEDALAN YENIFER ORTIZ BENITEZ</t>
  </si>
  <si>
    <t>ORFELINA SANTANA CESPEDES</t>
  </si>
  <si>
    <t>IRELINA LIRIANO FERNANDEZ</t>
  </si>
  <si>
    <t>CONTADOR</t>
  </si>
  <si>
    <t>ERIS ANTONIO FELIZ FELIZ</t>
  </si>
  <si>
    <t>GABRIEL ENRIQUE GRULLON SANCHEZ</t>
  </si>
  <si>
    <t>ANGELA YADIRA ROCHA MANCEBO</t>
  </si>
  <si>
    <t>PAOLA ISAMEL PANTALEON FRANJUL</t>
  </si>
  <si>
    <t>ANYI MILEIDY PEPEN GONZALEZ</t>
  </si>
  <si>
    <t>WILTON RAFAEL RODRIGUEZ GONZALEZ</t>
  </si>
  <si>
    <t>FATIMA LISETT PEREYRA BERIGUETE</t>
  </si>
  <si>
    <t>LOURDES MARIA CORPORAN DE LOS SANTO</t>
  </si>
  <si>
    <t>SOLANLLY GUILLERMINA CACERES PAULIN</t>
  </si>
  <si>
    <t>SECCION DE CONTROL DE BIENES- DAEH</t>
  </si>
  <si>
    <t>PEDRO ESPINOSA RAMIREZ</t>
  </si>
  <si>
    <t>DARYELIN CRISTINA CEPIN OTAÑO</t>
  </si>
  <si>
    <t>JUAN JAVIER GUERRERO PERALTA</t>
  </si>
  <si>
    <t>SECCION DE SERVICIOS GENERALES -DAEH</t>
  </si>
  <si>
    <t>FREDDY NICANOR GONZALEZ PIMENTEL</t>
  </si>
  <si>
    <t>JESUS FRANCISCO BAUTISTA PEREZ</t>
  </si>
  <si>
    <t>SECCION DE CORRESPONDENCIA- DAEH</t>
  </si>
  <si>
    <t>JATNA CECILIA GONZALEZ ALCANTARA</t>
  </si>
  <si>
    <t xml:space="preserve">ENCARGADO DE CORRESPONDENCIA </t>
  </si>
  <si>
    <t>DIVISION DE TRANSPORTACION Y MANTENIMIENTO -DAEH</t>
  </si>
  <si>
    <t>EDISON RAMON FRIAS ESPINO</t>
  </si>
  <si>
    <t>TECNICO DE MANTENIMIENTO</t>
  </si>
  <si>
    <t>HENDERSON NACOR FRIAS DIAZ</t>
  </si>
  <si>
    <t>SORAH EDHIT BACHA REYES</t>
  </si>
  <si>
    <t>DANIEL JUNIOR DECENA GUZMAN</t>
  </si>
  <si>
    <t>DULCE KEREN CASTILLO UREÑA</t>
  </si>
  <si>
    <t>LILIAN MINEIDY MORA PEREZ</t>
  </si>
  <si>
    <t>ANALISTA DE DOCUMENTACION</t>
  </si>
  <si>
    <t>DIVISION DE COMPRAS Y CONTRATACIONES- DAEH</t>
  </si>
  <si>
    <t>EVELYN ADERSSY ABREU CASTILLO</t>
  </si>
  <si>
    <t>WANDA MADALY CALDERON MARTINEZ</t>
  </si>
  <si>
    <t>ENCARGADO (A) DE COMPRAS</t>
  </si>
  <si>
    <t>NOEMI MATEO ROSARIO</t>
  </si>
  <si>
    <t>HEIDY CAROLINA MONTES DE OCA</t>
  </si>
  <si>
    <t>MISAEL ENRIQUE MENDEZ MENDEZ</t>
  </si>
  <si>
    <t>ENERSULA MARCIANA PEREZ RIVERA</t>
  </si>
  <si>
    <t>WILLIAM ROBERTO MONTERO ENCARNACION</t>
  </si>
  <si>
    <t>YAQUIRI MERCEDES ABREU DEL ORBE</t>
  </si>
  <si>
    <t>RAMON BIENVENIDO URIBE GONZALEZ</t>
  </si>
  <si>
    <t>MARIA AURELIA SANCHEZ REGALADO</t>
  </si>
  <si>
    <t>DIVISION FINANCIERA- DAEH</t>
  </si>
  <si>
    <t>FRANCISCO ALBERTO SANCHEZ PERDOMO</t>
  </si>
  <si>
    <t>YOKASTA ALEXANDRA TAPIA MARTINEZ</t>
  </si>
  <si>
    <t>ENCARGADO DE CONTABILIDAD</t>
  </si>
  <si>
    <t>FRANCISCO ALBERTO BORDA CACERES</t>
  </si>
  <si>
    <t>MARIA DEL CARMEN ARIAS DUARTE</t>
  </si>
  <si>
    <t>JHONNELGIA TAVERAS DE AZA DE BALBUE</t>
  </si>
  <si>
    <t>ANALISTA DE PRESUPUESTO</t>
  </si>
  <si>
    <t>LEYDI RAYMIL ARIAS HIRALDO</t>
  </si>
  <si>
    <t>ENERCIDO RAFAEL ENCARNACION SORIANO</t>
  </si>
  <si>
    <t>DIVISION DE ALMACEN Y SUMINISTRO -DAEH</t>
  </si>
  <si>
    <t>CHRISTOPHER BERNARDO ORTIZ ENCARNAC</t>
  </si>
  <si>
    <t>ENCARGADO (A) DE ALMACEN Y SU</t>
  </si>
  <si>
    <t>DEPARTAMENTO DE TECNOLOGIAS DE LA INFORMACION Y COMUNICACION- DAEH</t>
  </si>
  <si>
    <t>CAROLINA MONTERO MONTERO</t>
  </si>
  <si>
    <t>ISMAEL RODRIGUEZ FELIZ</t>
  </si>
  <si>
    <t>VICNER NATALIS OGANDO MENDOZA</t>
  </si>
  <si>
    <t>YULISSA JOSEFINA REYES GARCIA</t>
  </si>
  <si>
    <t>MARCOS ABRAHAM PILAR MEDINA</t>
  </si>
  <si>
    <t>LUIS EDUARDO GARCIA SANCHEZ</t>
  </si>
  <si>
    <t>TECNICO AUDIOVISUAL</t>
  </si>
  <si>
    <t>NELSON ROBERTO SANTAMARIA JAVIER</t>
  </si>
  <si>
    <t>TECNICO DE COMUNICACIONES</t>
  </si>
  <si>
    <t>GREGORIO ALEXANDER GUTIERREZ RAMIRE</t>
  </si>
  <si>
    <t>GRECIA MERCEDES FLORIAN PEREZ</t>
  </si>
  <si>
    <t>ANGEL MARIA LINARES PEREZ</t>
  </si>
  <si>
    <t>AARON TAVAREZ DE LOS SANTOS</t>
  </si>
  <si>
    <t>RUBEN DAVID SANCHEZ SEVERINO</t>
  </si>
  <si>
    <t>RONALD GERARDO FLETE</t>
  </si>
  <si>
    <t>FRANCISCO EDUARDO TIRADO FELIZ</t>
  </si>
  <si>
    <t>DEYVI DE LEON ULLOA</t>
  </si>
  <si>
    <t>DARIO ALEXANDER GOMEZ PIÑA</t>
  </si>
  <si>
    <t>ESTARLIN JAVIER CANELO DEL ROSARIO</t>
  </si>
  <si>
    <t>YADILIS GUILLEN BRITO</t>
  </si>
  <si>
    <t>MABEL PEREZ MONERO</t>
  </si>
  <si>
    <t>MARIA ALEJANDRA LAZALA BONILLA</t>
  </si>
  <si>
    <t>EDWARD FRANCISCO CABRERA PELAEZ</t>
  </si>
  <si>
    <t>EMMANUEL ALEJANDRO DE LEON PEREZ</t>
  </si>
  <si>
    <t>ENMANUEL DE LA CRUZ ENCARNACION</t>
  </si>
  <si>
    <t>WILSON ADALBERTO JIMENEZ DIAZ</t>
  </si>
  <si>
    <t>JORDAN MARTE CRUZ</t>
  </si>
  <si>
    <t>ALEJANDRO JOSE MENDEZ SAINT-HILAIRE</t>
  </si>
  <si>
    <t>ISMAEL GREGORIO CUELLO SANCHEZ</t>
  </si>
  <si>
    <t>ROMMY ALICIA PICHARDO GRULLON</t>
  </si>
  <si>
    <t>HECTOR EDUARDO SHEWOERER RUIZ</t>
  </si>
  <si>
    <t>WINIFER TAVERAS ESTRELLA</t>
  </si>
  <si>
    <t>EMIL ANTONIO ARIAS NATERA</t>
  </si>
  <si>
    <t>RAUL ALEXANDER RODRIGUEZ GONZALEZ</t>
  </si>
  <si>
    <t>DEPARTAMENTO DE GESTION EXTRA-HOSPITALARIA- DAEH</t>
  </si>
  <si>
    <t>NICAURI MATEO OGANDO</t>
  </si>
  <si>
    <t>SAMIRA CASTILLO DE ESPINAL</t>
  </si>
  <si>
    <t>STEFANY CHESTARO VALERIO</t>
  </si>
  <si>
    <t>VANESSA MARGARITA ESPINAL READ</t>
  </si>
  <si>
    <t>YANIRA MARTINEZ FRANCO</t>
  </si>
  <si>
    <t>ESTEFANY YULISA TAVAREZ HERNANDEZ</t>
  </si>
  <si>
    <t>ANTONIA PAOLA DE LA CRUZ ANGELES</t>
  </si>
  <si>
    <t>JEANNETTE RIVERA GONZALEZ</t>
  </si>
  <si>
    <t>ALTAGRACIA AMPARO PEÑA SUERO</t>
  </si>
  <si>
    <t>LOHANNA EDILI ESTEVEZ FARRIER</t>
  </si>
  <si>
    <t>MICHELLE LOPEZ RODRIGUEZ</t>
  </si>
  <si>
    <t>ARIANNA PATRICIA MONTILLA DE TAVARE</t>
  </si>
  <si>
    <t>ANDRES DE JESUS HERNANDEZ REINOSO</t>
  </si>
  <si>
    <t>ANTOLIN PANIAGUA RAMIREZ</t>
  </si>
  <si>
    <t>LORENNE CHANTAL DURAN VIOLA</t>
  </si>
  <si>
    <t>ANDY BIENVENIDO OGANDO MONTERO</t>
  </si>
  <si>
    <t>MANIEL ERNESTO GRILLO PEÑA</t>
  </si>
  <si>
    <t>DIVISION DE OPERACIONES-DAEH</t>
  </si>
  <si>
    <t>STENLLY DAHIANA ORTIZ ARIAS</t>
  </si>
  <si>
    <t>WESTER ARIEL NUÑEZ LORENZO</t>
  </si>
  <si>
    <t>DEPARTAMENTO DE GESTION DE RIESGO Y PREPARACION Y RESPUESTA ANTE DESASTRES- DAEH</t>
  </si>
  <si>
    <t>LUISANNA MARGARITA MERCEDES DE CONC</t>
  </si>
  <si>
    <t>DIVISION DE ENTRENAMIENTO Y SIMULACROS- DAEH</t>
  </si>
  <si>
    <t>MAURIS PEREZ TEJEDA</t>
  </si>
  <si>
    <t>MILDRED MARGARITA SANCHEZ PEREZ</t>
  </si>
  <si>
    <t>ANTONIO LAGARES QUEZADA</t>
  </si>
  <si>
    <t>ROLANDO DAVID MATOS</t>
  </si>
  <si>
    <t>LILIBET VIDAL MONTERO</t>
  </si>
  <si>
    <t>YESSENIA CARVAJAL CORCINO</t>
  </si>
  <si>
    <t>ANDREINA ESTEANIA FERRERAS BORGES</t>
  </si>
  <si>
    <t>FRANCISCO ANTONIO HERNANDEZ MENA</t>
  </si>
  <si>
    <t>DAVID RAFAEL VICENTE FABIAN</t>
  </si>
  <si>
    <t>HILARIO RAUL BAEZ MERAN</t>
  </si>
  <si>
    <t>LENIN ARISMENDY PEREZ CRUZ</t>
  </si>
  <si>
    <t>DEPARTAMENTO DE COORDINACION Y ENLACE CON LA RED PUBLICA DE SALUD-DAEH</t>
  </si>
  <si>
    <t>AMAZONA AURORA DE JESUS ROSARIO</t>
  </si>
  <si>
    <t>ESCANIA MAYERLIN REINOSO SANCHEZ</t>
  </si>
  <si>
    <t>SUPERVISOR(A)</t>
  </si>
  <si>
    <t>DIVISION DE GESTION A URGENCIAS Y EMERGENCIAS- DAEH</t>
  </si>
  <si>
    <t>LADY LAURA RODRIGUEZ REYES</t>
  </si>
  <si>
    <t>Masculino</t>
  </si>
  <si>
    <t>Femenino</t>
  </si>
  <si>
    <t>TEMPORAL</t>
  </si>
  <si>
    <t>NOMBRE</t>
  </si>
  <si>
    <t>FUNCION</t>
  </si>
  <si>
    <t>ESTATUS</t>
  </si>
  <si>
    <t>FECHA DESIG.</t>
  </si>
  <si>
    <t>FECHA TERMINO</t>
  </si>
  <si>
    <t>01/06/206</t>
  </si>
  <si>
    <t>01/07/2025</t>
  </si>
  <si>
    <t>HUGO ALBERTO CABRERA ROMERO</t>
  </si>
  <si>
    <t xml:space="preserve">          DIRECCION DE SERVICIOS DE ATENCION A EMERGENCIAS EXTRA HOSPITALARIA (DAEH)</t>
  </si>
  <si>
    <t xml:space="preserve">          NOMINA PERSONAL PERSONAL TEMPORAL MES ENERO    2026</t>
  </si>
  <si>
    <t>GENERO</t>
  </si>
  <si>
    <t>SDO.BRUTO</t>
  </si>
  <si>
    <t>OTROS INGR.</t>
  </si>
  <si>
    <t>TOTAL INGR.</t>
  </si>
  <si>
    <t>OTROS DESC.</t>
  </si>
  <si>
    <t>TOTAL DESC.</t>
  </si>
  <si>
    <t>NETO</t>
  </si>
  <si>
    <t>DIVISION DE LOGISTICA</t>
  </si>
  <si>
    <t>DIVISION OPERACIONES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</si>
</sst>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dd/mm/yy;@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164" fontId="0" fillId="0" borderId="0" xfId="0" applyNumberFormat="1" applyAlignment="1">
      <alignment horizontal="right"/>
    </xf>
    <xf numFmtId="0" fontId="16" fillId="0" borderId="0" xfId="0" applyFont="1"/>
    <xf numFmtId="0" fontId="0" fillId="0" borderId="0" xfId="0" applyAlignment="1">
      <alignment horizontal="right"/>
    </xf>
    <xf numFmtId="0" fontId="0" fillId="34" borderId="0" xfId="0" applyFill="1"/>
    <xf numFmtId="0" fontId="18" fillId="34" borderId="0" xfId="0" applyFont="1" applyFill="1" applyAlignment="1">
      <alignment horizontal="center"/>
    </xf>
    <xf numFmtId="0" fontId="19" fillId="0" borderId="0" xfId="0" applyFont="1"/>
    <xf numFmtId="0" fontId="19" fillId="33" borderId="0" xfId="0" applyFont="1" applyFill="1" applyAlignment="1">
      <alignment horizontal="center"/>
    </xf>
    <xf numFmtId="4" fontId="19" fillId="33" borderId="0" xfId="0" applyNumberFormat="1" applyFont="1" applyFill="1" applyAlignment="1">
      <alignment horizontal="center"/>
    </xf>
    <xf numFmtId="0" fontId="20" fillId="0" borderId="0" xfId="0" applyFont="1"/>
    <xf numFmtId="164" fontId="20" fillId="0" borderId="0" xfId="0" applyNumberFormat="1" applyFont="1" applyAlignment="1">
      <alignment horizontal="right"/>
    </xf>
    <xf numFmtId="4" fontId="20" fillId="0" borderId="0" xfId="0" applyNumberFormat="1" applyFont="1"/>
    <xf numFmtId="165" fontId="20" fillId="0" borderId="0" xfId="0" applyNumberFormat="1" applyFont="1"/>
    <xf numFmtId="2" fontId="20" fillId="0" borderId="0" xfId="0" applyNumberFormat="1" applyFont="1"/>
    <xf numFmtId="4" fontId="19" fillId="0" borderId="10" xfId="0" applyNumberFormat="1" applyFont="1" applyBorder="1"/>
    <xf numFmtId="4" fontId="19" fillId="0" borderId="11" xfId="0" applyNumberFormat="1" applyFont="1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4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2</xdr:row>
      <xdr:rowOff>9525</xdr:rowOff>
    </xdr:from>
    <xdr:to>
      <xdr:col>0</xdr:col>
      <xdr:colOff>2295525</xdr:colOff>
      <xdr:row>7</xdr:row>
      <xdr:rowOff>1932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B9AA547-F6D8-42AE-B758-9197FB7FD8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390525" y="352425"/>
          <a:ext cx="190500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9D7E4-19C0-471F-8363-F00622687D44}">
  <sheetPr>
    <tabColor rgb="FFFFFF00"/>
    <pageSetUpPr fitToPage="1"/>
  </sheetPr>
  <dimension ref="A5:AA527"/>
  <sheetViews>
    <sheetView tabSelected="1" zoomScale="115" zoomScaleNormal="115" workbookViewId="0">
      <selection sqref="A1:P528"/>
    </sheetView>
  </sheetViews>
  <sheetFormatPr baseColWidth="10" defaultColWidth="9" defaultRowHeight="13" x14ac:dyDescent="0.3"/>
  <cols>
    <col min="1" max="1" width="37.453125" style="9" customWidth="1"/>
    <col min="2" max="2" width="37.26953125" style="9" customWidth="1"/>
    <col min="3" max="3" width="14" style="9" customWidth="1"/>
    <col min="4" max="4" width="9.81640625" style="9" customWidth="1"/>
    <col min="5" max="5" width="10.81640625" style="10" customWidth="1"/>
    <col min="6" max="6" width="10.7265625" style="10" customWidth="1"/>
    <col min="7" max="7" width="15" style="11" customWidth="1"/>
    <col min="8" max="8" width="9.26953125" style="11" bestFit="1" customWidth="1"/>
    <col min="9" max="9" width="16.26953125" style="11" customWidth="1"/>
    <col min="10" max="10" width="10.1796875" style="11" bestFit="1" customWidth="1"/>
    <col min="11" max="11" width="11.7265625" style="11" bestFit="1" customWidth="1"/>
    <col min="12" max="13" width="10.1796875" style="11" bestFit="1" customWidth="1"/>
    <col min="14" max="14" width="13.7265625" style="11" customWidth="1"/>
    <col min="15" max="15" width="15.7265625" style="11" customWidth="1"/>
    <col min="16" max="17" width="9" style="9"/>
    <col min="18" max="19" width="9.1796875" style="12"/>
    <col min="20" max="22" width="9" style="9"/>
    <col min="23" max="23" width="25.81640625" style="9" customWidth="1"/>
    <col min="24" max="25" width="9" style="9"/>
    <col min="26" max="26" width="11.81640625" style="9" customWidth="1"/>
    <col min="27" max="27" width="15.81640625" style="9" customWidth="1"/>
    <col min="28" max="16384" width="9" style="9"/>
  </cols>
  <sheetData>
    <row r="5" spans="1:15" x14ac:dyDescent="0.3">
      <c r="B5" s="6" t="s">
        <v>439</v>
      </c>
    </row>
    <row r="6" spans="1:15" x14ac:dyDescent="0.3">
      <c r="B6" s="6" t="s">
        <v>440</v>
      </c>
    </row>
    <row r="10" spans="1:15" x14ac:dyDescent="0.3">
      <c r="A10" s="6" t="s">
        <v>3</v>
      </c>
      <c r="C10" s="13"/>
    </row>
    <row r="11" spans="1:15" x14ac:dyDescent="0.3">
      <c r="A11" s="7" t="s">
        <v>431</v>
      </c>
      <c r="B11" s="7" t="s">
        <v>432</v>
      </c>
      <c r="C11" s="7" t="s">
        <v>433</v>
      </c>
      <c r="D11" s="7" t="s">
        <v>441</v>
      </c>
      <c r="E11" s="7" t="s">
        <v>434</v>
      </c>
      <c r="F11" s="7" t="s">
        <v>435</v>
      </c>
      <c r="G11" s="8" t="s">
        <v>442</v>
      </c>
      <c r="H11" s="8" t="s">
        <v>443</v>
      </c>
      <c r="I11" s="8" t="s">
        <v>444</v>
      </c>
      <c r="J11" s="8" t="s">
        <v>0</v>
      </c>
      <c r="K11" s="8" t="s">
        <v>1</v>
      </c>
      <c r="L11" s="8" t="s">
        <v>2</v>
      </c>
      <c r="M11" s="8" t="s">
        <v>445</v>
      </c>
      <c r="N11" s="8" t="s">
        <v>446</v>
      </c>
      <c r="O11" s="8" t="s">
        <v>447</v>
      </c>
    </row>
    <row r="12" spans="1:15" x14ac:dyDescent="0.3">
      <c r="A12" s="9" t="s">
        <v>20</v>
      </c>
      <c r="B12" s="9" t="s">
        <v>21</v>
      </c>
      <c r="C12" s="13" t="s">
        <v>430</v>
      </c>
      <c r="D12" s="9" t="s">
        <v>429</v>
      </c>
      <c r="E12" s="10">
        <v>45870</v>
      </c>
      <c r="F12" s="10">
        <v>46054</v>
      </c>
      <c r="G12" s="11">
        <v>150000</v>
      </c>
      <c r="H12" s="11">
        <v>0</v>
      </c>
      <c r="I12" s="11">
        <f t="shared" ref="I12:I22" si="0">+H12+G12</f>
        <v>150000</v>
      </c>
      <c r="J12" s="11">
        <v>4305</v>
      </c>
      <c r="K12" s="11">
        <v>23866.62</v>
      </c>
      <c r="L12" s="11">
        <v>4560</v>
      </c>
      <c r="M12" s="11">
        <v>25</v>
      </c>
      <c r="N12" s="11">
        <f t="shared" ref="N12:N22" si="1">M12+L12+K12+J12</f>
        <v>32756.62</v>
      </c>
      <c r="O12" s="11">
        <f t="shared" ref="O12:O22" si="2">+I12-N12</f>
        <v>117243.38</v>
      </c>
    </row>
    <row r="13" spans="1:15" x14ac:dyDescent="0.3">
      <c r="A13" s="9" t="s">
        <v>10</v>
      </c>
      <c r="B13" s="9" t="s">
        <v>11</v>
      </c>
      <c r="C13" s="13" t="s">
        <v>430</v>
      </c>
      <c r="D13" s="9" t="s">
        <v>428</v>
      </c>
      <c r="E13" s="10">
        <v>45870</v>
      </c>
      <c r="F13" s="10">
        <v>46054</v>
      </c>
      <c r="G13" s="11">
        <v>150000</v>
      </c>
      <c r="H13" s="11">
        <v>0</v>
      </c>
      <c r="I13" s="11">
        <f t="shared" si="0"/>
        <v>150000</v>
      </c>
      <c r="J13" s="11">
        <v>4305</v>
      </c>
      <c r="K13" s="11">
        <v>23866.62</v>
      </c>
      <c r="L13" s="11">
        <v>4560</v>
      </c>
      <c r="M13" s="11">
        <v>25</v>
      </c>
      <c r="N13" s="11">
        <f t="shared" si="1"/>
        <v>32756.62</v>
      </c>
      <c r="O13" s="11">
        <f t="shared" si="2"/>
        <v>117243.38</v>
      </c>
    </row>
    <row r="14" spans="1:15" x14ac:dyDescent="0.3">
      <c r="A14" s="9" t="s">
        <v>6</v>
      </c>
      <c r="B14" s="9" t="s">
        <v>7</v>
      </c>
      <c r="C14" s="13" t="s">
        <v>430</v>
      </c>
      <c r="D14" s="9" t="s">
        <v>429</v>
      </c>
      <c r="E14" s="10">
        <v>45931</v>
      </c>
      <c r="F14" s="10">
        <v>46113</v>
      </c>
      <c r="G14" s="11">
        <v>128000</v>
      </c>
      <c r="H14" s="11">
        <v>0</v>
      </c>
      <c r="I14" s="11">
        <f t="shared" si="0"/>
        <v>128000</v>
      </c>
      <c r="J14" s="11">
        <v>3673.6</v>
      </c>
      <c r="K14" s="11">
        <v>18211.72</v>
      </c>
      <c r="L14" s="11">
        <v>3891.2</v>
      </c>
      <c r="M14" s="11">
        <v>1944.78</v>
      </c>
      <c r="N14" s="11">
        <f t="shared" si="1"/>
        <v>27721.3</v>
      </c>
      <c r="O14" s="11">
        <f t="shared" si="2"/>
        <v>100278.7</v>
      </c>
    </row>
    <row r="15" spans="1:15" x14ac:dyDescent="0.3">
      <c r="A15" s="9" t="s">
        <v>8</v>
      </c>
      <c r="B15" s="9" t="s">
        <v>9</v>
      </c>
      <c r="C15" s="13" t="s">
        <v>430</v>
      </c>
      <c r="D15" s="9" t="s">
        <v>429</v>
      </c>
      <c r="E15" s="10">
        <v>45870</v>
      </c>
      <c r="F15" s="10">
        <v>46054</v>
      </c>
      <c r="G15" s="11">
        <v>105000</v>
      </c>
      <c r="H15" s="11">
        <v>0</v>
      </c>
      <c r="I15" s="11">
        <f t="shared" si="0"/>
        <v>105000</v>
      </c>
      <c r="J15" s="11">
        <v>3013.5</v>
      </c>
      <c r="K15" s="11">
        <v>13281.49</v>
      </c>
      <c r="L15" s="11">
        <v>3192</v>
      </c>
      <c r="M15" s="11">
        <v>3624.02</v>
      </c>
      <c r="N15" s="11">
        <f t="shared" si="1"/>
        <v>23111.010000000002</v>
      </c>
      <c r="O15" s="11">
        <f t="shared" si="2"/>
        <v>81888.989999999991</v>
      </c>
    </row>
    <row r="16" spans="1:15" x14ac:dyDescent="0.3">
      <c r="A16" s="9" t="s">
        <v>22</v>
      </c>
      <c r="B16" s="9" t="s">
        <v>23</v>
      </c>
      <c r="C16" s="13" t="s">
        <v>430</v>
      </c>
      <c r="D16" s="9" t="s">
        <v>429</v>
      </c>
      <c r="E16" s="10">
        <v>45901</v>
      </c>
      <c r="F16" s="10">
        <v>46082</v>
      </c>
      <c r="G16" s="11">
        <v>150000</v>
      </c>
      <c r="H16" s="11">
        <v>0</v>
      </c>
      <c r="I16" s="11">
        <f t="shared" si="0"/>
        <v>150000</v>
      </c>
      <c r="J16" s="11">
        <v>4305</v>
      </c>
      <c r="K16" s="11">
        <v>23866.62</v>
      </c>
      <c r="L16" s="11">
        <v>4560</v>
      </c>
      <c r="M16" s="11">
        <v>25</v>
      </c>
      <c r="N16" s="11">
        <f t="shared" si="1"/>
        <v>32756.62</v>
      </c>
      <c r="O16" s="11">
        <f t="shared" si="2"/>
        <v>117243.38</v>
      </c>
    </row>
    <row r="17" spans="1:15" x14ac:dyDescent="0.3">
      <c r="A17" s="9" t="s">
        <v>16</v>
      </c>
      <c r="B17" s="9" t="s">
        <v>17</v>
      </c>
      <c r="C17" s="13" t="s">
        <v>430</v>
      </c>
      <c r="D17" s="9" t="s">
        <v>429</v>
      </c>
      <c r="E17" s="10">
        <v>46023</v>
      </c>
      <c r="F17" s="10">
        <v>46204</v>
      </c>
      <c r="G17" s="11">
        <v>76000</v>
      </c>
      <c r="H17" s="11">
        <v>0</v>
      </c>
      <c r="I17" s="11">
        <f t="shared" si="0"/>
        <v>76000</v>
      </c>
      <c r="J17" s="11">
        <v>2181.1999999999998</v>
      </c>
      <c r="K17" s="11">
        <v>6497.56</v>
      </c>
      <c r="L17" s="11">
        <v>2310.4</v>
      </c>
      <c r="M17" s="11">
        <v>25</v>
      </c>
      <c r="N17" s="11">
        <f t="shared" si="1"/>
        <v>11014.16</v>
      </c>
      <c r="O17" s="11">
        <f t="shared" si="2"/>
        <v>64985.84</v>
      </c>
    </row>
    <row r="18" spans="1:15" x14ac:dyDescent="0.3">
      <c r="A18" s="9" t="s">
        <v>4</v>
      </c>
      <c r="B18" s="9" t="s">
        <v>5</v>
      </c>
      <c r="C18" s="13" t="s">
        <v>430</v>
      </c>
      <c r="D18" s="9" t="s">
        <v>428</v>
      </c>
      <c r="E18" s="10">
        <v>45901</v>
      </c>
      <c r="F18" s="10">
        <v>46082</v>
      </c>
      <c r="G18" s="11">
        <v>50000</v>
      </c>
      <c r="H18" s="11">
        <v>0</v>
      </c>
      <c r="I18" s="11">
        <f t="shared" si="0"/>
        <v>50000</v>
      </c>
      <c r="J18" s="11">
        <v>1435</v>
      </c>
      <c r="K18" s="11">
        <v>1854</v>
      </c>
      <c r="L18" s="11">
        <v>1520</v>
      </c>
      <c r="M18" s="11">
        <v>25</v>
      </c>
      <c r="N18" s="11">
        <f t="shared" si="1"/>
        <v>4834</v>
      </c>
      <c r="O18" s="11">
        <f t="shared" si="2"/>
        <v>45166</v>
      </c>
    </row>
    <row r="19" spans="1:15" x14ac:dyDescent="0.3">
      <c r="A19" s="9" t="s">
        <v>18</v>
      </c>
      <c r="B19" s="9" t="s">
        <v>19</v>
      </c>
      <c r="C19" s="13" t="s">
        <v>430</v>
      </c>
      <c r="D19" s="9" t="s">
        <v>429</v>
      </c>
      <c r="E19" s="10">
        <v>46023</v>
      </c>
      <c r="F19" s="10">
        <v>46204</v>
      </c>
      <c r="G19" s="11">
        <v>45000</v>
      </c>
      <c r="H19" s="11">
        <v>0</v>
      </c>
      <c r="I19" s="11">
        <f t="shared" si="0"/>
        <v>45000</v>
      </c>
      <c r="J19" s="11">
        <v>1291.5</v>
      </c>
      <c r="K19" s="11">
        <v>1148.33</v>
      </c>
      <c r="L19" s="11">
        <v>1368</v>
      </c>
      <c r="M19" s="11">
        <v>25</v>
      </c>
      <c r="N19" s="11">
        <f t="shared" si="1"/>
        <v>3832.83</v>
      </c>
      <c r="O19" s="11">
        <f t="shared" si="2"/>
        <v>41167.17</v>
      </c>
    </row>
    <row r="20" spans="1:15" x14ac:dyDescent="0.3">
      <c r="A20" s="9" t="s">
        <v>12</v>
      </c>
      <c r="B20" s="9" t="s">
        <v>13</v>
      </c>
      <c r="C20" s="13" t="s">
        <v>430</v>
      </c>
      <c r="D20" s="9" t="s">
        <v>428</v>
      </c>
      <c r="E20" s="10">
        <v>45901</v>
      </c>
      <c r="F20" s="10">
        <v>46082</v>
      </c>
      <c r="G20" s="11">
        <v>55000</v>
      </c>
      <c r="H20" s="11">
        <v>0</v>
      </c>
      <c r="I20" s="11">
        <f t="shared" si="0"/>
        <v>55000</v>
      </c>
      <c r="J20" s="11">
        <v>1578.5</v>
      </c>
      <c r="K20" s="11">
        <v>2559.6799999999998</v>
      </c>
      <c r="L20" s="11">
        <v>1672</v>
      </c>
      <c r="M20" s="11">
        <v>25</v>
      </c>
      <c r="N20" s="11">
        <f t="shared" si="1"/>
        <v>5835.18</v>
      </c>
      <c r="O20" s="11">
        <f t="shared" si="2"/>
        <v>49164.82</v>
      </c>
    </row>
    <row r="21" spans="1:15" x14ac:dyDescent="0.3">
      <c r="A21" s="9" t="s">
        <v>14</v>
      </c>
      <c r="B21" s="9" t="s">
        <v>13</v>
      </c>
      <c r="C21" s="13" t="s">
        <v>430</v>
      </c>
      <c r="D21" s="9" t="s">
        <v>429</v>
      </c>
      <c r="E21" s="10">
        <v>45901</v>
      </c>
      <c r="F21" s="10">
        <v>46082</v>
      </c>
      <c r="G21" s="11">
        <v>55000</v>
      </c>
      <c r="H21" s="11">
        <v>0</v>
      </c>
      <c r="I21" s="11">
        <f t="shared" si="0"/>
        <v>55000</v>
      </c>
      <c r="J21" s="11">
        <v>1578.5</v>
      </c>
      <c r="K21" s="11">
        <v>2559.6799999999998</v>
      </c>
      <c r="L21" s="11">
        <v>1672</v>
      </c>
      <c r="M21" s="11">
        <v>25</v>
      </c>
      <c r="N21" s="11">
        <f t="shared" si="1"/>
        <v>5835.18</v>
      </c>
      <c r="O21" s="11">
        <f t="shared" si="2"/>
        <v>49164.82</v>
      </c>
    </row>
    <row r="22" spans="1:15" x14ac:dyDescent="0.3">
      <c r="A22" s="9" t="s">
        <v>15</v>
      </c>
      <c r="B22" s="9" t="s">
        <v>13</v>
      </c>
      <c r="C22" s="13" t="s">
        <v>430</v>
      </c>
      <c r="D22" s="9" t="s">
        <v>428</v>
      </c>
      <c r="E22" s="10">
        <v>45931</v>
      </c>
      <c r="F22" s="10">
        <v>46113</v>
      </c>
      <c r="G22" s="11">
        <v>55000</v>
      </c>
      <c r="H22" s="11">
        <v>0</v>
      </c>
      <c r="I22" s="11">
        <f t="shared" si="0"/>
        <v>55000</v>
      </c>
      <c r="J22" s="11">
        <v>1578.5</v>
      </c>
      <c r="K22" s="11">
        <v>2559.6799999999998</v>
      </c>
      <c r="L22" s="11">
        <v>1672</v>
      </c>
      <c r="M22" s="11">
        <v>25</v>
      </c>
      <c r="N22" s="11">
        <f t="shared" si="1"/>
        <v>5835.18</v>
      </c>
      <c r="O22" s="11">
        <f t="shared" si="2"/>
        <v>49164.82</v>
      </c>
    </row>
    <row r="23" spans="1:15" ht="13.5" thickBot="1" x14ac:dyDescent="0.35">
      <c r="C23" s="13"/>
      <c r="D23" s="9">
        <v>11</v>
      </c>
      <c r="G23" s="14">
        <f>SUM(G12:G22)</f>
        <v>1019000</v>
      </c>
      <c r="H23" s="14">
        <f t="shared" ref="H23:O23" si="3">SUM(H12:H22)</f>
        <v>0</v>
      </c>
      <c r="I23" s="14">
        <f t="shared" si="3"/>
        <v>1019000</v>
      </c>
      <c r="J23" s="14">
        <f t="shared" si="3"/>
        <v>29245.3</v>
      </c>
      <c r="K23" s="14">
        <f t="shared" si="3"/>
        <v>120271.99999999997</v>
      </c>
      <c r="L23" s="14">
        <f t="shared" si="3"/>
        <v>30977.600000000002</v>
      </c>
      <c r="M23" s="14">
        <f t="shared" si="3"/>
        <v>5793.8</v>
      </c>
      <c r="N23" s="14">
        <f t="shared" si="3"/>
        <v>186288.69999999995</v>
      </c>
      <c r="O23" s="14">
        <f t="shared" si="3"/>
        <v>832711.29999999993</v>
      </c>
    </row>
    <row r="25" spans="1:15" x14ac:dyDescent="0.3">
      <c r="A25" s="6" t="s">
        <v>24</v>
      </c>
      <c r="C25" s="13"/>
    </row>
    <row r="26" spans="1:15" x14ac:dyDescent="0.3">
      <c r="A26" s="7" t="s">
        <v>431</v>
      </c>
      <c r="B26" s="7" t="s">
        <v>432</v>
      </c>
      <c r="C26" s="7" t="s">
        <v>433</v>
      </c>
      <c r="D26" s="7" t="s">
        <v>441</v>
      </c>
      <c r="E26" s="7" t="s">
        <v>434</v>
      </c>
      <c r="F26" s="7" t="s">
        <v>435</v>
      </c>
      <c r="G26" s="8" t="s">
        <v>442</v>
      </c>
      <c r="H26" s="8" t="s">
        <v>443</v>
      </c>
      <c r="I26" s="8" t="s">
        <v>444</v>
      </c>
      <c r="J26" s="8" t="s">
        <v>0</v>
      </c>
      <c r="K26" s="8" t="s">
        <v>1</v>
      </c>
      <c r="L26" s="8" t="s">
        <v>2</v>
      </c>
      <c r="M26" s="8" t="s">
        <v>445</v>
      </c>
      <c r="N26" s="8" t="s">
        <v>446</v>
      </c>
      <c r="O26" s="8" t="s">
        <v>447</v>
      </c>
    </row>
    <row r="27" spans="1:15" x14ac:dyDescent="0.3">
      <c r="A27" s="9" t="s">
        <v>25</v>
      </c>
      <c r="B27" s="9" t="s">
        <v>26</v>
      </c>
      <c r="C27" s="13" t="s">
        <v>430</v>
      </c>
      <c r="D27" s="9" t="s">
        <v>428</v>
      </c>
      <c r="E27" s="10">
        <v>45931</v>
      </c>
      <c r="F27" s="10">
        <v>46113</v>
      </c>
      <c r="G27" s="11">
        <v>75000</v>
      </c>
      <c r="H27" s="11">
        <v>0</v>
      </c>
      <c r="I27" s="11">
        <f>+H27+G27</f>
        <v>75000</v>
      </c>
      <c r="J27" s="11">
        <v>2152.5</v>
      </c>
      <c r="K27" s="11">
        <v>6309.38</v>
      </c>
      <c r="L27" s="11">
        <v>2280</v>
      </c>
      <c r="M27" s="11">
        <v>1946.47</v>
      </c>
      <c r="N27" s="11">
        <f>M27+L27+K27+J27</f>
        <v>12688.35</v>
      </c>
      <c r="O27" s="11">
        <f>+I27-N27</f>
        <v>62311.65</v>
      </c>
    </row>
    <row r="28" spans="1:15" ht="13.5" thickBot="1" x14ac:dyDescent="0.35">
      <c r="D28" s="9">
        <v>1</v>
      </c>
      <c r="G28" s="14">
        <f>SUM(G27)</f>
        <v>75000</v>
      </c>
      <c r="H28" s="14">
        <f t="shared" ref="H28:O28" si="4">SUM(H27)</f>
        <v>0</v>
      </c>
      <c r="I28" s="14">
        <f t="shared" si="4"/>
        <v>75000</v>
      </c>
      <c r="J28" s="14">
        <f t="shared" si="4"/>
        <v>2152.5</v>
      </c>
      <c r="K28" s="14">
        <f t="shared" si="4"/>
        <v>6309.38</v>
      </c>
      <c r="L28" s="14">
        <f t="shared" si="4"/>
        <v>2280</v>
      </c>
      <c r="M28" s="14">
        <f t="shared" si="4"/>
        <v>1946.47</v>
      </c>
      <c r="N28" s="14">
        <f t="shared" si="4"/>
        <v>12688.35</v>
      </c>
      <c r="O28" s="14">
        <f t="shared" si="4"/>
        <v>62311.65</v>
      </c>
    </row>
    <row r="32" spans="1:15" x14ac:dyDescent="0.3">
      <c r="A32" s="6" t="s">
        <v>214</v>
      </c>
      <c r="C32" s="13"/>
    </row>
    <row r="33" spans="1:20" x14ac:dyDescent="0.3">
      <c r="A33" s="7" t="s">
        <v>431</v>
      </c>
      <c r="B33" s="7" t="s">
        <v>432</v>
      </c>
      <c r="C33" s="7" t="s">
        <v>433</v>
      </c>
      <c r="D33" s="7" t="s">
        <v>441</v>
      </c>
      <c r="E33" s="7" t="s">
        <v>434</v>
      </c>
      <c r="F33" s="7" t="s">
        <v>435</v>
      </c>
      <c r="G33" s="8" t="s">
        <v>442</v>
      </c>
      <c r="H33" s="8" t="s">
        <v>443</v>
      </c>
      <c r="I33" s="8" t="s">
        <v>444</v>
      </c>
      <c r="J33" s="8" t="s">
        <v>0</v>
      </c>
      <c r="K33" s="8" t="s">
        <v>1</v>
      </c>
      <c r="L33" s="8" t="s">
        <v>2</v>
      </c>
      <c r="M33" s="8" t="s">
        <v>445</v>
      </c>
      <c r="N33" s="8" t="s">
        <v>446</v>
      </c>
      <c r="O33" s="8" t="s">
        <v>447</v>
      </c>
    </row>
    <row r="34" spans="1:20" x14ac:dyDescent="0.3">
      <c r="A34" s="9" t="s">
        <v>249</v>
      </c>
      <c r="B34" s="9" t="s">
        <v>250</v>
      </c>
      <c r="C34" s="13" t="s">
        <v>430</v>
      </c>
      <c r="D34" s="9" t="s">
        <v>429</v>
      </c>
      <c r="E34" s="10">
        <v>46023</v>
      </c>
      <c r="F34" s="10">
        <v>46204</v>
      </c>
      <c r="G34" s="11">
        <v>150000</v>
      </c>
      <c r="H34" s="11">
        <v>0</v>
      </c>
      <c r="I34" s="11">
        <f t="shared" ref="I34:I64" si="5">+H34+G34</f>
        <v>150000</v>
      </c>
      <c r="J34" s="11">
        <v>4305</v>
      </c>
      <c r="K34" s="11">
        <v>23866.62</v>
      </c>
      <c r="L34" s="11">
        <v>4560</v>
      </c>
      <c r="M34" s="11">
        <v>25</v>
      </c>
      <c r="N34" s="11">
        <f t="shared" ref="N34:N64" si="6">M34+L34+K34+J34</f>
        <v>32756.62</v>
      </c>
      <c r="O34" s="11">
        <f t="shared" ref="O34:O64" si="7">+I34-N34</f>
        <v>117243.38</v>
      </c>
      <c r="P34" s="11"/>
      <c r="R34" s="9"/>
      <c r="T34" s="12"/>
    </row>
    <row r="35" spans="1:20" x14ac:dyDescent="0.3">
      <c r="A35" s="9" t="s">
        <v>232</v>
      </c>
      <c r="B35" s="9" t="s">
        <v>66</v>
      </c>
      <c r="C35" s="13" t="s">
        <v>430</v>
      </c>
      <c r="D35" s="9" t="s">
        <v>429</v>
      </c>
      <c r="E35" s="10">
        <v>45992</v>
      </c>
      <c r="F35" s="10">
        <v>46174</v>
      </c>
      <c r="G35" s="11">
        <v>128000</v>
      </c>
      <c r="H35" s="11">
        <v>0</v>
      </c>
      <c r="I35" s="11">
        <f t="shared" si="5"/>
        <v>128000</v>
      </c>
      <c r="J35" s="11">
        <v>3673.6</v>
      </c>
      <c r="K35" s="11">
        <v>18691.669999999998</v>
      </c>
      <c r="L35" s="11">
        <v>3891.2</v>
      </c>
      <c r="M35" s="11">
        <v>20914.89</v>
      </c>
      <c r="N35" s="11">
        <f t="shared" si="6"/>
        <v>47171.359999999993</v>
      </c>
      <c r="O35" s="11">
        <f t="shared" si="7"/>
        <v>80828.640000000014</v>
      </c>
      <c r="P35" s="11"/>
      <c r="R35" s="9"/>
      <c r="T35" s="12"/>
    </row>
    <row r="36" spans="1:20" x14ac:dyDescent="0.3">
      <c r="A36" s="9" t="s">
        <v>233</v>
      </c>
      <c r="B36" s="9" t="s">
        <v>66</v>
      </c>
      <c r="C36" s="13" t="s">
        <v>430</v>
      </c>
      <c r="D36" s="9" t="s">
        <v>429</v>
      </c>
      <c r="E36" s="10">
        <v>45992</v>
      </c>
      <c r="F36" s="10">
        <v>46174</v>
      </c>
      <c r="G36" s="11">
        <v>128000</v>
      </c>
      <c r="H36" s="11">
        <v>0</v>
      </c>
      <c r="I36" s="11">
        <f t="shared" si="5"/>
        <v>128000</v>
      </c>
      <c r="J36" s="11">
        <v>3673.6</v>
      </c>
      <c r="K36" s="11">
        <v>18211.72</v>
      </c>
      <c r="L36" s="11">
        <v>3891.2</v>
      </c>
      <c r="M36" s="11">
        <v>1944.78</v>
      </c>
      <c r="N36" s="11">
        <f t="shared" si="6"/>
        <v>27721.3</v>
      </c>
      <c r="O36" s="11">
        <f t="shared" si="7"/>
        <v>100278.7</v>
      </c>
      <c r="P36" s="11"/>
      <c r="R36" s="9"/>
      <c r="T36" s="12"/>
    </row>
    <row r="37" spans="1:20" x14ac:dyDescent="0.3">
      <c r="A37" s="9" t="s">
        <v>236</v>
      </c>
      <c r="B37" s="9" t="s">
        <v>237</v>
      </c>
      <c r="C37" s="13" t="s">
        <v>430</v>
      </c>
      <c r="D37" s="9" t="s">
        <v>428</v>
      </c>
      <c r="E37" s="10">
        <v>46023</v>
      </c>
      <c r="F37" s="10">
        <v>46204</v>
      </c>
      <c r="G37" s="11">
        <v>128000</v>
      </c>
      <c r="H37" s="11">
        <v>0</v>
      </c>
      <c r="I37" s="11">
        <f t="shared" si="5"/>
        <v>128000</v>
      </c>
      <c r="J37" s="11">
        <v>3673.6</v>
      </c>
      <c r="K37" s="11">
        <v>18691.669999999998</v>
      </c>
      <c r="L37" s="11">
        <v>3891.2</v>
      </c>
      <c r="M37" s="11">
        <v>665.49</v>
      </c>
      <c r="N37" s="11">
        <f t="shared" si="6"/>
        <v>26921.959999999995</v>
      </c>
      <c r="O37" s="11">
        <f t="shared" si="7"/>
        <v>101078.04000000001</v>
      </c>
      <c r="P37" s="11"/>
      <c r="R37" s="9"/>
      <c r="T37" s="12"/>
    </row>
    <row r="38" spans="1:20" x14ac:dyDescent="0.3">
      <c r="A38" s="9" t="s">
        <v>242</v>
      </c>
      <c r="B38" s="9" t="s">
        <v>243</v>
      </c>
      <c r="C38" s="13" t="s">
        <v>430</v>
      </c>
      <c r="D38" s="9" t="s">
        <v>428</v>
      </c>
      <c r="E38" s="10">
        <v>46023</v>
      </c>
      <c r="F38" s="10">
        <v>46204</v>
      </c>
      <c r="G38" s="11">
        <v>128000</v>
      </c>
      <c r="H38" s="11">
        <v>0</v>
      </c>
      <c r="I38" s="11">
        <f t="shared" si="5"/>
        <v>128000</v>
      </c>
      <c r="J38" s="11">
        <v>3673.6</v>
      </c>
      <c r="K38" s="11">
        <v>18691.669999999998</v>
      </c>
      <c r="L38" s="11">
        <v>3891.2</v>
      </c>
      <c r="M38" s="11">
        <v>25</v>
      </c>
      <c r="N38" s="11">
        <f t="shared" si="6"/>
        <v>26281.469999999998</v>
      </c>
      <c r="O38" s="11">
        <f t="shared" si="7"/>
        <v>101718.53</v>
      </c>
      <c r="P38" s="11"/>
      <c r="R38" s="9"/>
      <c r="T38" s="12"/>
    </row>
    <row r="39" spans="1:20" x14ac:dyDescent="0.3">
      <c r="A39" s="9" t="s">
        <v>219</v>
      </c>
      <c r="B39" s="9" t="s">
        <v>220</v>
      </c>
      <c r="C39" s="13" t="s">
        <v>430</v>
      </c>
      <c r="D39" s="9" t="s">
        <v>428</v>
      </c>
      <c r="E39" s="10">
        <v>45962</v>
      </c>
      <c r="F39" s="10">
        <v>46143</v>
      </c>
      <c r="G39" s="11">
        <v>128000</v>
      </c>
      <c r="H39" s="11">
        <v>0</v>
      </c>
      <c r="I39" s="11">
        <f t="shared" si="5"/>
        <v>128000</v>
      </c>
      <c r="J39" s="11">
        <v>3673.6</v>
      </c>
      <c r="K39" s="11">
        <v>18691.669999999998</v>
      </c>
      <c r="L39" s="11">
        <v>3891.2</v>
      </c>
      <c r="M39" s="11">
        <v>2586.96</v>
      </c>
      <c r="N39" s="11">
        <f t="shared" si="6"/>
        <v>28843.429999999997</v>
      </c>
      <c r="O39" s="11">
        <f t="shared" si="7"/>
        <v>99156.57</v>
      </c>
      <c r="P39" s="11"/>
      <c r="R39" s="9"/>
      <c r="T39" s="12"/>
    </row>
    <row r="40" spans="1:20" x14ac:dyDescent="0.3">
      <c r="A40" s="9" t="s">
        <v>251</v>
      </c>
      <c r="B40" s="9" t="s">
        <v>54</v>
      </c>
      <c r="C40" s="13" t="s">
        <v>430</v>
      </c>
      <c r="D40" s="9" t="s">
        <v>429</v>
      </c>
      <c r="E40" s="10">
        <v>45870</v>
      </c>
      <c r="F40" s="10">
        <v>46054</v>
      </c>
      <c r="G40" s="11">
        <v>105000</v>
      </c>
      <c r="H40" s="11">
        <v>0</v>
      </c>
      <c r="I40" s="11">
        <f t="shared" si="5"/>
        <v>105000</v>
      </c>
      <c r="J40" s="11">
        <v>3013.5</v>
      </c>
      <c r="K40" s="11">
        <v>13281.49</v>
      </c>
      <c r="L40" s="11">
        <v>3192</v>
      </c>
      <c r="M40" s="11">
        <v>25</v>
      </c>
      <c r="N40" s="11">
        <f t="shared" si="6"/>
        <v>19511.989999999998</v>
      </c>
      <c r="O40" s="11">
        <f t="shared" si="7"/>
        <v>85488.010000000009</v>
      </c>
      <c r="P40" s="11"/>
      <c r="R40" s="9"/>
      <c r="T40" s="12"/>
    </row>
    <row r="41" spans="1:20" x14ac:dyDescent="0.3">
      <c r="A41" s="9" t="s">
        <v>216</v>
      </c>
      <c r="B41" s="9" t="s">
        <v>145</v>
      </c>
      <c r="C41" s="13" t="s">
        <v>430</v>
      </c>
      <c r="D41" s="9" t="s">
        <v>429</v>
      </c>
      <c r="E41" s="10">
        <v>46023</v>
      </c>
      <c r="F41" s="10">
        <v>46204</v>
      </c>
      <c r="G41" s="11">
        <v>105000</v>
      </c>
      <c r="H41" s="11">
        <v>0</v>
      </c>
      <c r="I41" s="11">
        <f t="shared" si="5"/>
        <v>105000</v>
      </c>
      <c r="J41" s="11">
        <v>3013.5</v>
      </c>
      <c r="K41" s="11">
        <v>13281.49</v>
      </c>
      <c r="L41" s="11">
        <v>3192</v>
      </c>
      <c r="M41" s="11">
        <v>11754.8</v>
      </c>
      <c r="N41" s="11">
        <f t="shared" si="6"/>
        <v>31241.79</v>
      </c>
      <c r="O41" s="11">
        <f t="shared" si="7"/>
        <v>73758.209999999992</v>
      </c>
      <c r="P41" s="11"/>
      <c r="R41" s="9"/>
      <c r="T41" s="12"/>
    </row>
    <row r="42" spans="1:20" x14ac:dyDescent="0.3">
      <c r="A42" s="9" t="s">
        <v>224</v>
      </c>
      <c r="B42" s="9" t="s">
        <v>225</v>
      </c>
      <c r="C42" s="13" t="s">
        <v>430</v>
      </c>
      <c r="D42" s="9" t="s">
        <v>429</v>
      </c>
      <c r="E42" s="10">
        <v>45901</v>
      </c>
      <c r="F42" s="10">
        <v>46082</v>
      </c>
      <c r="G42" s="11">
        <v>105000</v>
      </c>
      <c r="H42" s="11">
        <v>0</v>
      </c>
      <c r="I42" s="11">
        <f t="shared" si="5"/>
        <v>105000</v>
      </c>
      <c r="J42" s="11">
        <v>3013.5</v>
      </c>
      <c r="K42" s="11">
        <v>13281.49</v>
      </c>
      <c r="L42" s="11">
        <v>3192</v>
      </c>
      <c r="M42" s="11">
        <v>10423.530000000001</v>
      </c>
      <c r="N42" s="11">
        <f t="shared" si="6"/>
        <v>29910.52</v>
      </c>
      <c r="O42" s="11">
        <f t="shared" si="7"/>
        <v>75089.48</v>
      </c>
      <c r="P42" s="11"/>
      <c r="R42" s="9"/>
      <c r="T42" s="12"/>
    </row>
    <row r="43" spans="1:20" x14ac:dyDescent="0.3">
      <c r="A43" s="9" t="s">
        <v>234</v>
      </c>
      <c r="B43" s="9" t="s">
        <v>26</v>
      </c>
      <c r="C43" s="13" t="s">
        <v>430</v>
      </c>
      <c r="D43" s="9" t="s">
        <v>429</v>
      </c>
      <c r="E43" s="10">
        <v>45992</v>
      </c>
      <c r="F43" s="10">
        <v>46174</v>
      </c>
      <c r="G43" s="11">
        <v>76000</v>
      </c>
      <c r="H43" s="11">
        <v>0</v>
      </c>
      <c r="I43" s="11">
        <f t="shared" si="5"/>
        <v>76000</v>
      </c>
      <c r="J43" s="11">
        <v>2181.1999999999998</v>
      </c>
      <c r="K43" s="11">
        <v>6497.56</v>
      </c>
      <c r="L43" s="11">
        <v>2310.4</v>
      </c>
      <c r="M43" s="11">
        <v>10025</v>
      </c>
      <c r="N43" s="11">
        <f t="shared" si="6"/>
        <v>21014.16</v>
      </c>
      <c r="O43" s="11">
        <f t="shared" si="7"/>
        <v>54985.84</v>
      </c>
      <c r="P43" s="11"/>
      <c r="R43" s="9"/>
      <c r="T43" s="12"/>
    </row>
    <row r="44" spans="1:20" x14ac:dyDescent="0.3">
      <c r="A44" s="9" t="s">
        <v>235</v>
      </c>
      <c r="B44" s="9" t="s">
        <v>26</v>
      </c>
      <c r="C44" s="13" t="s">
        <v>430</v>
      </c>
      <c r="D44" s="9" t="s">
        <v>429</v>
      </c>
      <c r="E44" s="10">
        <v>45992</v>
      </c>
      <c r="F44" s="10">
        <v>46174</v>
      </c>
      <c r="G44" s="11">
        <v>76000</v>
      </c>
      <c r="H44" s="11">
        <v>0</v>
      </c>
      <c r="I44" s="11">
        <f t="shared" si="5"/>
        <v>76000</v>
      </c>
      <c r="J44" s="11">
        <v>2181.1999999999998</v>
      </c>
      <c r="K44" s="11">
        <v>6497.56</v>
      </c>
      <c r="L44" s="11">
        <v>2310.4</v>
      </c>
      <c r="M44" s="11">
        <v>1824.51</v>
      </c>
      <c r="N44" s="11">
        <f t="shared" si="6"/>
        <v>12813.670000000002</v>
      </c>
      <c r="O44" s="11">
        <f t="shared" si="7"/>
        <v>63186.33</v>
      </c>
      <c r="P44" s="11"/>
      <c r="R44" s="9"/>
      <c r="T44" s="12"/>
    </row>
    <row r="45" spans="1:20" x14ac:dyDescent="0.3">
      <c r="A45" s="9" t="s">
        <v>244</v>
      </c>
      <c r="B45" s="9" t="s">
        <v>26</v>
      </c>
      <c r="C45" s="13" t="s">
        <v>430</v>
      </c>
      <c r="D45" s="9" t="s">
        <v>429</v>
      </c>
      <c r="E45" s="10">
        <v>46023</v>
      </c>
      <c r="F45" s="10">
        <v>46204</v>
      </c>
      <c r="G45" s="11">
        <v>76000</v>
      </c>
      <c r="H45" s="11">
        <v>0</v>
      </c>
      <c r="I45" s="11">
        <f t="shared" si="5"/>
        <v>76000</v>
      </c>
      <c r="J45" s="11">
        <v>2181.1999999999998</v>
      </c>
      <c r="K45" s="11">
        <v>6113.6</v>
      </c>
      <c r="L45" s="11">
        <v>2310.4</v>
      </c>
      <c r="M45" s="11">
        <v>1944.78</v>
      </c>
      <c r="N45" s="11">
        <f t="shared" si="6"/>
        <v>12549.98</v>
      </c>
      <c r="O45" s="11">
        <f t="shared" si="7"/>
        <v>63450.020000000004</v>
      </c>
      <c r="P45" s="11"/>
      <c r="R45" s="9"/>
      <c r="T45" s="12"/>
    </row>
    <row r="46" spans="1:20" x14ac:dyDescent="0.3">
      <c r="A46" s="9" t="s">
        <v>252</v>
      </c>
      <c r="B46" s="9" t="s">
        <v>26</v>
      </c>
      <c r="C46" s="13" t="s">
        <v>430</v>
      </c>
      <c r="D46" s="9" t="s">
        <v>429</v>
      </c>
      <c r="E46" s="10">
        <v>45962</v>
      </c>
      <c r="F46" s="10">
        <v>46143</v>
      </c>
      <c r="G46" s="11">
        <v>76000</v>
      </c>
      <c r="H46" s="11">
        <v>0</v>
      </c>
      <c r="I46" s="11">
        <f t="shared" si="5"/>
        <v>76000</v>
      </c>
      <c r="J46" s="11">
        <v>2181.1999999999998</v>
      </c>
      <c r="K46" s="11">
        <v>6497.56</v>
      </c>
      <c r="L46" s="11">
        <v>2310.4</v>
      </c>
      <c r="M46" s="11">
        <v>25</v>
      </c>
      <c r="N46" s="11">
        <f t="shared" si="6"/>
        <v>11014.16</v>
      </c>
      <c r="O46" s="11">
        <f t="shared" si="7"/>
        <v>64985.84</v>
      </c>
      <c r="P46" s="11"/>
      <c r="R46" s="9"/>
      <c r="T46" s="12"/>
    </row>
    <row r="47" spans="1:20" x14ac:dyDescent="0.3">
      <c r="A47" s="9" t="s">
        <v>230</v>
      </c>
      <c r="B47" s="9" t="s">
        <v>231</v>
      </c>
      <c r="C47" s="13" t="s">
        <v>430</v>
      </c>
      <c r="D47" s="9" t="s">
        <v>429</v>
      </c>
      <c r="E47" s="10">
        <v>45962</v>
      </c>
      <c r="F47" s="10">
        <v>46143</v>
      </c>
      <c r="G47" s="11">
        <v>76000</v>
      </c>
      <c r="H47" s="11">
        <v>0</v>
      </c>
      <c r="I47" s="11">
        <f t="shared" si="5"/>
        <v>76000</v>
      </c>
      <c r="J47" s="11">
        <v>2181.1999999999998</v>
      </c>
      <c r="K47" s="11">
        <v>6497.56</v>
      </c>
      <c r="L47" s="11">
        <v>2310.4</v>
      </c>
      <c r="M47" s="11">
        <v>25</v>
      </c>
      <c r="N47" s="11">
        <f t="shared" si="6"/>
        <v>11014.16</v>
      </c>
      <c r="O47" s="11">
        <f t="shared" si="7"/>
        <v>64985.84</v>
      </c>
      <c r="P47" s="11"/>
      <c r="R47" s="9"/>
      <c r="T47" s="12"/>
    </row>
    <row r="48" spans="1:20" x14ac:dyDescent="0.3">
      <c r="A48" s="9" t="s">
        <v>222</v>
      </c>
      <c r="B48" s="9" t="s">
        <v>223</v>
      </c>
      <c r="C48" s="13" t="s">
        <v>430</v>
      </c>
      <c r="D48" s="9" t="s">
        <v>429</v>
      </c>
      <c r="E48" s="10">
        <v>45901</v>
      </c>
      <c r="F48" s="10">
        <v>46082</v>
      </c>
      <c r="G48" s="11">
        <v>76000</v>
      </c>
      <c r="H48" s="11">
        <v>0</v>
      </c>
      <c r="I48" s="11">
        <f t="shared" si="5"/>
        <v>76000</v>
      </c>
      <c r="J48" s="11">
        <v>2181.1999999999998</v>
      </c>
      <c r="K48" s="11">
        <v>6497.56</v>
      </c>
      <c r="L48" s="11">
        <v>2310.4</v>
      </c>
      <c r="M48" s="11">
        <v>25</v>
      </c>
      <c r="N48" s="11">
        <f t="shared" si="6"/>
        <v>11014.16</v>
      </c>
      <c r="O48" s="11">
        <f t="shared" si="7"/>
        <v>64985.84</v>
      </c>
      <c r="P48" s="11"/>
      <c r="R48" s="9"/>
      <c r="T48" s="12"/>
    </row>
    <row r="49" spans="1:20" x14ac:dyDescent="0.3">
      <c r="A49" s="9" t="s">
        <v>215</v>
      </c>
      <c r="B49" s="9" t="s">
        <v>37</v>
      </c>
      <c r="C49" s="13" t="s">
        <v>430</v>
      </c>
      <c r="D49" s="9" t="s">
        <v>429</v>
      </c>
      <c r="E49" s="10">
        <v>45901</v>
      </c>
      <c r="F49" s="10">
        <v>46082</v>
      </c>
      <c r="G49" s="11">
        <v>76000</v>
      </c>
      <c r="H49" s="11">
        <v>0</v>
      </c>
      <c r="I49" s="11">
        <f t="shared" si="5"/>
        <v>76000</v>
      </c>
      <c r="J49" s="11">
        <v>2181.1999999999998</v>
      </c>
      <c r="K49" s="11">
        <v>6497.56</v>
      </c>
      <c r="L49" s="11">
        <v>2310.4</v>
      </c>
      <c r="M49" s="11">
        <v>25</v>
      </c>
      <c r="N49" s="11">
        <f t="shared" si="6"/>
        <v>11014.16</v>
      </c>
      <c r="O49" s="11">
        <f t="shared" si="7"/>
        <v>64985.84</v>
      </c>
      <c r="P49" s="11"/>
      <c r="R49" s="9"/>
      <c r="T49" s="12"/>
    </row>
    <row r="50" spans="1:20" x14ac:dyDescent="0.3">
      <c r="A50" s="9" t="s">
        <v>217</v>
      </c>
      <c r="B50" s="9" t="s">
        <v>37</v>
      </c>
      <c r="C50" s="13" t="s">
        <v>430</v>
      </c>
      <c r="D50" s="9" t="s">
        <v>429</v>
      </c>
      <c r="E50" s="10">
        <v>45870</v>
      </c>
      <c r="F50" s="10">
        <v>46054</v>
      </c>
      <c r="G50" s="11">
        <v>76000</v>
      </c>
      <c r="H50" s="11">
        <v>0</v>
      </c>
      <c r="I50" s="11">
        <f t="shared" si="5"/>
        <v>76000</v>
      </c>
      <c r="J50" s="11">
        <v>2181.1999999999998</v>
      </c>
      <c r="K50" s="11">
        <v>6497.56</v>
      </c>
      <c r="L50" s="11">
        <v>2310.4</v>
      </c>
      <c r="M50" s="11">
        <v>25</v>
      </c>
      <c r="N50" s="11">
        <f t="shared" si="6"/>
        <v>11014.16</v>
      </c>
      <c r="O50" s="11">
        <f t="shared" si="7"/>
        <v>64985.84</v>
      </c>
      <c r="P50" s="11"/>
      <c r="R50" s="9"/>
      <c r="T50" s="12"/>
    </row>
    <row r="51" spans="1:20" x14ac:dyDescent="0.3">
      <c r="A51" s="9" t="s">
        <v>218</v>
      </c>
      <c r="B51" s="9" t="s">
        <v>37</v>
      </c>
      <c r="C51" s="13" t="s">
        <v>430</v>
      </c>
      <c r="D51" s="9" t="s">
        <v>429</v>
      </c>
      <c r="E51" s="10">
        <v>45870</v>
      </c>
      <c r="F51" s="10">
        <v>46054</v>
      </c>
      <c r="G51" s="11">
        <v>66000</v>
      </c>
      <c r="H51" s="11">
        <v>0</v>
      </c>
      <c r="I51" s="11">
        <f t="shared" si="5"/>
        <v>66000</v>
      </c>
      <c r="J51" s="11">
        <v>1894.2</v>
      </c>
      <c r="K51" s="11">
        <v>4615.76</v>
      </c>
      <c r="L51" s="11">
        <v>2006.4</v>
      </c>
      <c r="M51" s="11">
        <v>25</v>
      </c>
      <c r="N51" s="11">
        <f t="shared" si="6"/>
        <v>8541.36</v>
      </c>
      <c r="O51" s="11">
        <f t="shared" si="7"/>
        <v>57458.64</v>
      </c>
      <c r="P51" s="11"/>
      <c r="R51" s="9"/>
      <c r="T51" s="12"/>
    </row>
    <row r="52" spans="1:20" x14ac:dyDescent="0.3">
      <c r="A52" s="9" t="s">
        <v>226</v>
      </c>
      <c r="B52" s="9" t="s">
        <v>37</v>
      </c>
      <c r="C52" s="13" t="s">
        <v>430</v>
      </c>
      <c r="D52" s="9" t="s">
        <v>428</v>
      </c>
      <c r="E52" s="10">
        <v>45901</v>
      </c>
      <c r="F52" s="10">
        <v>46082</v>
      </c>
      <c r="G52" s="11">
        <v>76000</v>
      </c>
      <c r="H52" s="11">
        <v>0</v>
      </c>
      <c r="I52" s="11">
        <f t="shared" si="5"/>
        <v>76000</v>
      </c>
      <c r="J52" s="11">
        <v>2181.1999999999998</v>
      </c>
      <c r="K52" s="11">
        <v>6113.6</v>
      </c>
      <c r="L52" s="11">
        <v>2310.4</v>
      </c>
      <c r="M52" s="11">
        <v>48363.56</v>
      </c>
      <c r="N52" s="11">
        <f t="shared" si="6"/>
        <v>58968.759999999995</v>
      </c>
      <c r="O52" s="11">
        <f t="shared" si="7"/>
        <v>17031.240000000005</v>
      </c>
      <c r="P52" s="11"/>
      <c r="R52" s="9"/>
      <c r="T52" s="12"/>
    </row>
    <row r="53" spans="1:20" x14ac:dyDescent="0.3">
      <c r="A53" s="9" t="s">
        <v>227</v>
      </c>
      <c r="B53" s="9" t="s">
        <v>37</v>
      </c>
      <c r="C53" s="13" t="s">
        <v>430</v>
      </c>
      <c r="D53" s="9" t="s">
        <v>429</v>
      </c>
      <c r="E53" s="10">
        <v>45901</v>
      </c>
      <c r="F53" s="10">
        <v>46082</v>
      </c>
      <c r="G53" s="11">
        <v>76000</v>
      </c>
      <c r="H53" s="11">
        <v>0</v>
      </c>
      <c r="I53" s="11">
        <f t="shared" si="5"/>
        <v>76000</v>
      </c>
      <c r="J53" s="11">
        <v>2181.1999999999998</v>
      </c>
      <c r="K53" s="11">
        <v>6113.6</v>
      </c>
      <c r="L53" s="11">
        <v>2310.4</v>
      </c>
      <c r="M53" s="11">
        <v>7585.27</v>
      </c>
      <c r="N53" s="11">
        <f t="shared" si="6"/>
        <v>18190.47</v>
      </c>
      <c r="O53" s="11">
        <f t="shared" si="7"/>
        <v>57809.53</v>
      </c>
      <c r="P53" s="11"/>
      <c r="R53" s="9"/>
      <c r="T53" s="12"/>
    </row>
    <row r="54" spans="1:20" x14ac:dyDescent="0.3">
      <c r="A54" s="9" t="s">
        <v>229</v>
      </c>
      <c r="B54" s="9" t="s">
        <v>37</v>
      </c>
      <c r="C54" s="13" t="s">
        <v>430</v>
      </c>
      <c r="D54" s="9" t="s">
        <v>428</v>
      </c>
      <c r="E54" s="10">
        <v>45931</v>
      </c>
      <c r="F54" s="10">
        <v>46113</v>
      </c>
      <c r="G54" s="11">
        <v>65000</v>
      </c>
      <c r="H54" s="11">
        <v>0</v>
      </c>
      <c r="I54" s="11">
        <f t="shared" si="5"/>
        <v>65000</v>
      </c>
      <c r="J54" s="11">
        <v>1865.5</v>
      </c>
      <c r="K54" s="11">
        <v>4427.58</v>
      </c>
      <c r="L54" s="11">
        <v>1976</v>
      </c>
      <c r="M54" s="11">
        <v>25</v>
      </c>
      <c r="N54" s="11">
        <f t="shared" si="6"/>
        <v>8294.08</v>
      </c>
      <c r="O54" s="11">
        <f t="shared" si="7"/>
        <v>56705.919999999998</v>
      </c>
      <c r="P54" s="11"/>
      <c r="R54" s="9"/>
      <c r="T54" s="12"/>
    </row>
    <row r="55" spans="1:20" x14ac:dyDescent="0.3">
      <c r="A55" s="9" t="s">
        <v>241</v>
      </c>
      <c r="B55" s="9" t="s">
        <v>37</v>
      </c>
      <c r="C55" s="13" t="s">
        <v>430</v>
      </c>
      <c r="D55" s="9" t="s">
        <v>429</v>
      </c>
      <c r="E55" s="10">
        <v>45901</v>
      </c>
      <c r="F55" s="10">
        <v>46082</v>
      </c>
      <c r="G55" s="11">
        <v>76000</v>
      </c>
      <c r="H55" s="11">
        <v>0</v>
      </c>
      <c r="I55" s="11">
        <f t="shared" si="5"/>
        <v>76000</v>
      </c>
      <c r="J55" s="11">
        <v>2181.1999999999998</v>
      </c>
      <c r="K55" s="11">
        <v>6497.56</v>
      </c>
      <c r="L55" s="11">
        <v>2310.4</v>
      </c>
      <c r="M55" s="11">
        <v>45417.120000000003</v>
      </c>
      <c r="N55" s="11">
        <f t="shared" si="6"/>
        <v>56406.28</v>
      </c>
      <c r="O55" s="11">
        <f t="shared" si="7"/>
        <v>19593.72</v>
      </c>
      <c r="P55" s="11"/>
      <c r="R55" s="9"/>
      <c r="T55" s="12"/>
    </row>
    <row r="56" spans="1:20" x14ac:dyDescent="0.3">
      <c r="A56" s="9" t="s">
        <v>245</v>
      </c>
      <c r="B56" s="9" t="s">
        <v>37</v>
      </c>
      <c r="C56" s="13" t="s">
        <v>430</v>
      </c>
      <c r="D56" s="9" t="s">
        <v>429</v>
      </c>
      <c r="E56" s="10">
        <v>45901</v>
      </c>
      <c r="F56" s="10">
        <v>46082</v>
      </c>
      <c r="G56" s="11">
        <v>76000</v>
      </c>
      <c r="H56" s="11">
        <v>0</v>
      </c>
      <c r="I56" s="11">
        <f t="shared" si="5"/>
        <v>76000</v>
      </c>
      <c r="J56" s="11">
        <v>2181.1999999999998</v>
      </c>
      <c r="K56" s="11">
        <v>6497.56</v>
      </c>
      <c r="L56" s="11">
        <v>2310.4</v>
      </c>
      <c r="M56" s="11">
        <v>1824.51</v>
      </c>
      <c r="N56" s="11">
        <f t="shared" si="6"/>
        <v>12813.670000000002</v>
      </c>
      <c r="O56" s="11">
        <f t="shared" si="7"/>
        <v>63186.33</v>
      </c>
      <c r="P56" s="11"/>
      <c r="R56" s="9"/>
      <c r="T56" s="12"/>
    </row>
    <row r="57" spans="1:20" x14ac:dyDescent="0.3">
      <c r="A57" s="9" t="s">
        <v>247</v>
      </c>
      <c r="B57" s="9" t="s">
        <v>37</v>
      </c>
      <c r="C57" s="13" t="s">
        <v>430</v>
      </c>
      <c r="D57" s="9" t="s">
        <v>429</v>
      </c>
      <c r="E57" s="10">
        <v>46023</v>
      </c>
      <c r="F57" s="10">
        <v>46204</v>
      </c>
      <c r="G57" s="11">
        <v>76000</v>
      </c>
      <c r="H57" s="11">
        <v>0</v>
      </c>
      <c r="I57" s="11">
        <f t="shared" si="5"/>
        <v>76000</v>
      </c>
      <c r="J57" s="11">
        <v>2181.1999999999998</v>
      </c>
      <c r="K57" s="11">
        <v>6497.56</v>
      </c>
      <c r="L57" s="11">
        <v>2310.4</v>
      </c>
      <c r="M57" s="11">
        <v>25</v>
      </c>
      <c r="N57" s="11">
        <f t="shared" si="6"/>
        <v>11014.16</v>
      </c>
      <c r="O57" s="11">
        <f t="shared" si="7"/>
        <v>64985.84</v>
      </c>
      <c r="P57" s="11"/>
      <c r="R57" s="9"/>
      <c r="T57" s="12"/>
    </row>
    <row r="58" spans="1:20" x14ac:dyDescent="0.3">
      <c r="A58" s="9" t="s">
        <v>248</v>
      </c>
      <c r="B58" s="9" t="s">
        <v>37</v>
      </c>
      <c r="C58" s="13" t="s">
        <v>430</v>
      </c>
      <c r="D58" s="9" t="s">
        <v>429</v>
      </c>
      <c r="E58" s="10">
        <v>45870</v>
      </c>
      <c r="F58" s="10">
        <v>46054</v>
      </c>
      <c r="G58" s="11">
        <v>76000</v>
      </c>
      <c r="H58" s="11">
        <v>0</v>
      </c>
      <c r="I58" s="11">
        <f t="shared" si="5"/>
        <v>76000</v>
      </c>
      <c r="J58" s="11">
        <v>2181.1999999999998</v>
      </c>
      <c r="K58" s="11">
        <v>6497.56</v>
      </c>
      <c r="L58" s="11">
        <v>2310.4</v>
      </c>
      <c r="M58" s="11">
        <v>25</v>
      </c>
      <c r="N58" s="11">
        <f t="shared" si="6"/>
        <v>11014.16</v>
      </c>
      <c r="O58" s="11">
        <f t="shared" si="7"/>
        <v>64985.84</v>
      </c>
      <c r="P58" s="11"/>
      <c r="R58" s="9"/>
      <c r="T58" s="12"/>
    </row>
    <row r="59" spans="1:20" x14ac:dyDescent="0.3">
      <c r="A59" s="9" t="s">
        <v>221</v>
      </c>
      <c r="B59" s="9" t="s">
        <v>41</v>
      </c>
      <c r="C59" s="13" t="s">
        <v>430</v>
      </c>
      <c r="D59" s="9" t="s">
        <v>428</v>
      </c>
      <c r="E59" s="10">
        <v>45870</v>
      </c>
      <c r="F59" s="10">
        <v>46054</v>
      </c>
      <c r="G59" s="11">
        <v>76000</v>
      </c>
      <c r="H59" s="11">
        <v>0</v>
      </c>
      <c r="I59" s="11">
        <f t="shared" si="5"/>
        <v>76000</v>
      </c>
      <c r="J59" s="11">
        <v>2181.1999999999998</v>
      </c>
      <c r="K59" s="11">
        <v>6497.56</v>
      </c>
      <c r="L59" s="11">
        <v>2310.4</v>
      </c>
      <c r="M59" s="11">
        <v>25</v>
      </c>
      <c r="N59" s="11">
        <f t="shared" si="6"/>
        <v>11014.16</v>
      </c>
      <c r="O59" s="11">
        <f t="shared" si="7"/>
        <v>64985.84</v>
      </c>
      <c r="P59" s="11"/>
      <c r="R59" s="9"/>
      <c r="T59" s="12"/>
    </row>
    <row r="60" spans="1:20" x14ac:dyDescent="0.3">
      <c r="A60" s="9" t="s">
        <v>228</v>
      </c>
      <c r="B60" s="9" t="s">
        <v>137</v>
      </c>
      <c r="C60" s="13" t="s">
        <v>430</v>
      </c>
      <c r="D60" s="9" t="s">
        <v>429</v>
      </c>
      <c r="E60" s="10">
        <v>45901</v>
      </c>
      <c r="F60" s="10">
        <v>46082</v>
      </c>
      <c r="G60" s="11">
        <v>55000</v>
      </c>
      <c r="H60" s="11">
        <v>0</v>
      </c>
      <c r="I60" s="11">
        <f>+H60+G60</f>
        <v>55000</v>
      </c>
      <c r="J60" s="11">
        <v>1578.5</v>
      </c>
      <c r="K60" s="11">
        <v>2559.6799999999998</v>
      </c>
      <c r="L60" s="11">
        <v>1672</v>
      </c>
      <c r="M60" s="11">
        <v>25</v>
      </c>
      <c r="N60" s="11">
        <f>M60+L60+K60+J60</f>
        <v>5835.18</v>
      </c>
      <c r="O60" s="11">
        <f>+I60-N60</f>
        <v>49164.82</v>
      </c>
      <c r="P60" s="11"/>
      <c r="R60" s="9"/>
      <c r="T60" s="12"/>
    </row>
    <row r="61" spans="1:20" x14ac:dyDescent="0.3">
      <c r="A61" s="9" t="s">
        <v>238</v>
      </c>
      <c r="B61" s="9" t="s">
        <v>137</v>
      </c>
      <c r="C61" s="13" t="s">
        <v>430</v>
      </c>
      <c r="D61" s="9" t="s">
        <v>429</v>
      </c>
      <c r="E61" s="10">
        <v>45931</v>
      </c>
      <c r="F61" s="10">
        <v>46113</v>
      </c>
      <c r="G61" s="11">
        <v>55000</v>
      </c>
      <c r="H61" s="11">
        <v>0</v>
      </c>
      <c r="I61" s="11">
        <f>+H61+G61</f>
        <v>55000</v>
      </c>
      <c r="J61" s="11">
        <v>1578.5</v>
      </c>
      <c r="K61" s="11">
        <v>2559.6799999999998</v>
      </c>
      <c r="L61" s="11">
        <v>1672</v>
      </c>
      <c r="M61" s="11">
        <v>25</v>
      </c>
      <c r="N61" s="11">
        <f>M61+L61+K61+J61</f>
        <v>5835.18</v>
      </c>
      <c r="O61" s="11">
        <f>+I61-N61</f>
        <v>49164.82</v>
      </c>
      <c r="P61" s="11"/>
      <c r="R61" s="9"/>
      <c r="T61" s="12"/>
    </row>
    <row r="62" spans="1:20" x14ac:dyDescent="0.3">
      <c r="A62" s="9" t="s">
        <v>239</v>
      </c>
      <c r="B62" s="9" t="s">
        <v>19</v>
      </c>
      <c r="C62" s="13" t="s">
        <v>430</v>
      </c>
      <c r="D62" s="9" t="s">
        <v>429</v>
      </c>
      <c r="E62" s="10">
        <v>45839</v>
      </c>
      <c r="F62" s="10">
        <v>46023</v>
      </c>
      <c r="G62" s="11">
        <v>55000</v>
      </c>
      <c r="H62" s="11">
        <v>0</v>
      </c>
      <c r="I62" s="11">
        <f t="shared" si="5"/>
        <v>55000</v>
      </c>
      <c r="J62" s="11">
        <v>1578.5</v>
      </c>
      <c r="K62" s="11">
        <v>2559.6799999999998</v>
      </c>
      <c r="L62" s="11">
        <v>1672</v>
      </c>
      <c r="M62" s="11">
        <v>5025</v>
      </c>
      <c r="N62" s="11">
        <f t="shared" si="6"/>
        <v>10835.18</v>
      </c>
      <c r="O62" s="11">
        <f t="shared" si="7"/>
        <v>44164.82</v>
      </c>
      <c r="P62" s="11"/>
      <c r="R62" s="9"/>
      <c r="T62" s="12"/>
    </row>
    <row r="63" spans="1:20" x14ac:dyDescent="0.3">
      <c r="A63" s="9" t="s">
        <v>240</v>
      </c>
      <c r="B63" s="9" t="s">
        <v>19</v>
      </c>
      <c r="C63" s="13" t="s">
        <v>430</v>
      </c>
      <c r="D63" s="9" t="s">
        <v>429</v>
      </c>
      <c r="E63" s="10">
        <v>45901</v>
      </c>
      <c r="F63" s="10">
        <v>46082</v>
      </c>
      <c r="G63" s="11">
        <v>40000</v>
      </c>
      <c r="H63" s="11">
        <v>0</v>
      </c>
      <c r="I63" s="11">
        <f t="shared" si="5"/>
        <v>40000</v>
      </c>
      <c r="J63" s="11">
        <v>1148</v>
      </c>
      <c r="K63" s="11">
        <v>442.65</v>
      </c>
      <c r="L63" s="11">
        <v>1216</v>
      </c>
      <c r="M63" s="11">
        <v>25</v>
      </c>
      <c r="N63" s="11">
        <f t="shared" si="6"/>
        <v>2831.65</v>
      </c>
      <c r="O63" s="11">
        <f t="shared" si="7"/>
        <v>37168.35</v>
      </c>
      <c r="P63" s="11"/>
      <c r="R63" s="9"/>
      <c r="T63" s="12"/>
    </row>
    <row r="64" spans="1:20" x14ac:dyDescent="0.3">
      <c r="A64" s="9" t="s">
        <v>246</v>
      </c>
      <c r="B64" s="9" t="s">
        <v>19</v>
      </c>
      <c r="C64" s="13" t="s">
        <v>430</v>
      </c>
      <c r="D64" s="9" t="s">
        <v>429</v>
      </c>
      <c r="E64" s="10">
        <v>45870</v>
      </c>
      <c r="F64" s="10">
        <v>46054</v>
      </c>
      <c r="G64" s="11">
        <v>55000</v>
      </c>
      <c r="H64" s="11">
        <v>0</v>
      </c>
      <c r="I64" s="11">
        <f t="shared" si="5"/>
        <v>55000</v>
      </c>
      <c r="J64" s="11">
        <v>1578.5</v>
      </c>
      <c r="K64" s="11">
        <v>2559.6799999999998</v>
      </c>
      <c r="L64" s="11">
        <v>1672</v>
      </c>
      <c r="M64" s="11">
        <v>7561.37</v>
      </c>
      <c r="N64" s="11">
        <f t="shared" si="6"/>
        <v>13371.55</v>
      </c>
      <c r="O64" s="11">
        <f t="shared" si="7"/>
        <v>41628.449999999997</v>
      </c>
      <c r="P64" s="11"/>
      <c r="R64" s="9"/>
      <c r="T64" s="12"/>
    </row>
    <row r="65" spans="1:20" ht="13.5" thickBot="1" x14ac:dyDescent="0.35">
      <c r="C65" s="13"/>
      <c r="D65" s="9">
        <v>31</v>
      </c>
      <c r="G65" s="14">
        <f>SUM(G34:G64)</f>
        <v>2636000</v>
      </c>
      <c r="H65" s="14">
        <f t="shared" ref="H65:O65" si="8">SUM(H34:H64)</f>
        <v>0</v>
      </c>
      <c r="I65" s="14">
        <f t="shared" si="8"/>
        <v>2636000</v>
      </c>
      <c r="J65" s="14">
        <f t="shared" si="8"/>
        <v>75653.199999999953</v>
      </c>
      <c r="K65" s="14">
        <f t="shared" si="8"/>
        <v>272725.71999999997</v>
      </c>
      <c r="L65" s="14">
        <f t="shared" si="8"/>
        <v>80134.400000000009</v>
      </c>
      <c r="M65" s="14">
        <f t="shared" si="8"/>
        <v>178261.57</v>
      </c>
      <c r="N65" s="14">
        <f t="shared" si="8"/>
        <v>606774.89000000013</v>
      </c>
      <c r="O65" s="14">
        <f t="shared" si="8"/>
        <v>2029225.1100000008</v>
      </c>
      <c r="P65" s="11"/>
      <c r="R65" s="9"/>
      <c r="T65" s="12"/>
    </row>
    <row r="66" spans="1:20" x14ac:dyDescent="0.3">
      <c r="E66" s="9"/>
      <c r="G66" s="10"/>
      <c r="P66" s="11"/>
      <c r="R66" s="9"/>
      <c r="T66" s="12"/>
    </row>
    <row r="67" spans="1:20" x14ac:dyDescent="0.3">
      <c r="A67" s="6" t="s">
        <v>197</v>
      </c>
      <c r="C67" s="13"/>
      <c r="P67" s="11"/>
      <c r="R67" s="9"/>
      <c r="T67" s="12"/>
    </row>
    <row r="68" spans="1:20" x14ac:dyDescent="0.3">
      <c r="A68" s="7" t="s">
        <v>431</v>
      </c>
      <c r="B68" s="7" t="s">
        <v>432</v>
      </c>
      <c r="C68" s="7" t="s">
        <v>433</v>
      </c>
      <c r="D68" s="7" t="s">
        <v>441</v>
      </c>
      <c r="E68" s="7" t="s">
        <v>434</v>
      </c>
      <c r="F68" s="7" t="s">
        <v>435</v>
      </c>
      <c r="G68" s="8" t="s">
        <v>442</v>
      </c>
      <c r="H68" s="8" t="s">
        <v>443</v>
      </c>
      <c r="I68" s="8" t="s">
        <v>444</v>
      </c>
      <c r="J68" s="8" t="s">
        <v>0</v>
      </c>
      <c r="K68" s="8" t="s">
        <v>1</v>
      </c>
      <c r="L68" s="8" t="s">
        <v>2</v>
      </c>
      <c r="M68" s="8" t="s">
        <v>445</v>
      </c>
      <c r="N68" s="8" t="s">
        <v>446</v>
      </c>
      <c r="O68" s="8" t="s">
        <v>447</v>
      </c>
      <c r="P68" s="11"/>
      <c r="R68" s="9"/>
      <c r="T68" s="12"/>
    </row>
    <row r="69" spans="1:20" x14ac:dyDescent="0.3">
      <c r="A69" s="9" t="s">
        <v>198</v>
      </c>
      <c r="B69" s="9" t="s">
        <v>199</v>
      </c>
      <c r="C69" s="13" t="s">
        <v>430</v>
      </c>
      <c r="D69" s="9" t="s">
        <v>429</v>
      </c>
      <c r="E69" s="10">
        <v>45870</v>
      </c>
      <c r="F69" s="10">
        <v>46054</v>
      </c>
      <c r="G69" s="11">
        <v>150000</v>
      </c>
      <c r="H69" s="11">
        <v>0</v>
      </c>
      <c r="I69" s="11">
        <f t="shared" ref="I69:I77" si="9">+H69+G69</f>
        <v>150000</v>
      </c>
      <c r="J69" s="11">
        <v>4305</v>
      </c>
      <c r="K69" s="11">
        <v>23386.67</v>
      </c>
      <c r="L69" s="11">
        <v>4560</v>
      </c>
      <c r="M69" s="11">
        <v>2944.78</v>
      </c>
      <c r="N69" s="11">
        <f t="shared" ref="N69:N77" si="10">M69+L69+K69+J69</f>
        <v>35196.449999999997</v>
      </c>
      <c r="O69" s="11">
        <f t="shared" ref="O69:O77" si="11">+I69-N69</f>
        <v>114803.55</v>
      </c>
      <c r="P69" s="11"/>
      <c r="R69" s="9"/>
      <c r="T69" s="12"/>
    </row>
    <row r="70" spans="1:20" x14ac:dyDescent="0.3">
      <c r="A70" s="9" t="s">
        <v>208</v>
      </c>
      <c r="B70" s="9" t="s">
        <v>26</v>
      </c>
      <c r="C70" s="13" t="s">
        <v>430</v>
      </c>
      <c r="D70" s="9" t="s">
        <v>428</v>
      </c>
      <c r="E70" s="10">
        <v>45992</v>
      </c>
      <c r="F70" s="10">
        <v>46174</v>
      </c>
      <c r="G70" s="11">
        <v>76000</v>
      </c>
      <c r="H70" s="11">
        <v>0</v>
      </c>
      <c r="I70" s="11">
        <f t="shared" si="9"/>
        <v>76000</v>
      </c>
      <c r="J70" s="11">
        <v>2181.1999999999998</v>
      </c>
      <c r="K70" s="11">
        <v>6497.56</v>
      </c>
      <c r="L70" s="11">
        <v>2310.4</v>
      </c>
      <c r="M70" s="11">
        <v>25</v>
      </c>
      <c r="N70" s="11">
        <f t="shared" si="10"/>
        <v>11014.16</v>
      </c>
      <c r="O70" s="11">
        <f t="shared" si="11"/>
        <v>64985.84</v>
      </c>
      <c r="P70" s="11"/>
      <c r="R70" s="9"/>
      <c r="T70" s="12"/>
    </row>
    <row r="71" spans="1:20" x14ac:dyDescent="0.3">
      <c r="A71" s="9" t="s">
        <v>204</v>
      </c>
      <c r="B71" s="9" t="s">
        <v>205</v>
      </c>
      <c r="C71" s="13" t="s">
        <v>430</v>
      </c>
      <c r="D71" s="9" t="s">
        <v>429</v>
      </c>
      <c r="E71" s="10">
        <v>45992</v>
      </c>
      <c r="F71" s="10">
        <v>46174</v>
      </c>
      <c r="G71" s="11">
        <v>76000</v>
      </c>
      <c r="H71" s="11">
        <v>0</v>
      </c>
      <c r="I71" s="11">
        <f t="shared" si="9"/>
        <v>76000</v>
      </c>
      <c r="J71" s="11">
        <v>2181.1999999999998</v>
      </c>
      <c r="K71" s="11">
        <v>6497.56</v>
      </c>
      <c r="L71" s="11">
        <v>2310.4</v>
      </c>
      <c r="M71" s="11">
        <v>25</v>
      </c>
      <c r="N71" s="11">
        <f t="shared" si="10"/>
        <v>11014.16</v>
      </c>
      <c r="O71" s="11">
        <f t="shared" si="11"/>
        <v>64985.84</v>
      </c>
      <c r="P71" s="11"/>
      <c r="R71" s="9"/>
      <c r="T71" s="12"/>
    </row>
    <row r="72" spans="1:20" x14ac:dyDescent="0.3">
      <c r="A72" s="9" t="s">
        <v>209</v>
      </c>
      <c r="B72" s="9" t="s">
        <v>205</v>
      </c>
      <c r="C72" s="13" t="s">
        <v>430</v>
      </c>
      <c r="D72" s="9" t="s">
        <v>429</v>
      </c>
      <c r="E72" s="10">
        <v>45992</v>
      </c>
      <c r="F72" s="10">
        <v>46174</v>
      </c>
      <c r="G72" s="11">
        <v>76000</v>
      </c>
      <c r="H72" s="11">
        <v>0</v>
      </c>
      <c r="I72" s="11">
        <f t="shared" si="9"/>
        <v>76000</v>
      </c>
      <c r="J72" s="11">
        <v>2181.1999999999998</v>
      </c>
      <c r="K72" s="11">
        <v>6497.56</v>
      </c>
      <c r="L72" s="11">
        <v>2310.4</v>
      </c>
      <c r="M72" s="11">
        <v>25</v>
      </c>
      <c r="N72" s="11">
        <f t="shared" si="10"/>
        <v>11014.16</v>
      </c>
      <c r="O72" s="11">
        <f t="shared" si="11"/>
        <v>64985.84</v>
      </c>
      <c r="P72" s="11"/>
      <c r="R72" s="9"/>
      <c r="T72" s="12"/>
    </row>
    <row r="73" spans="1:20" x14ac:dyDescent="0.3">
      <c r="A73" s="9" t="s">
        <v>200</v>
      </c>
      <c r="B73" s="9" t="s">
        <v>201</v>
      </c>
      <c r="C73" s="13" t="s">
        <v>430</v>
      </c>
      <c r="D73" s="9" t="s">
        <v>428</v>
      </c>
      <c r="E73" s="10">
        <v>46023</v>
      </c>
      <c r="F73" s="10">
        <v>46204</v>
      </c>
      <c r="G73" s="11">
        <v>55000</v>
      </c>
      <c r="H73" s="11">
        <v>0</v>
      </c>
      <c r="I73" s="11">
        <f t="shared" si="9"/>
        <v>55000</v>
      </c>
      <c r="J73" s="11">
        <v>1578.5</v>
      </c>
      <c r="K73" s="11">
        <v>2559.6799999999998</v>
      </c>
      <c r="L73" s="11">
        <v>1672</v>
      </c>
      <c r="M73" s="11">
        <v>25</v>
      </c>
      <c r="N73" s="11">
        <f t="shared" si="10"/>
        <v>5835.18</v>
      </c>
      <c r="O73" s="11">
        <f t="shared" si="11"/>
        <v>49164.82</v>
      </c>
      <c r="P73" s="11"/>
      <c r="R73" s="9"/>
      <c r="T73" s="12"/>
    </row>
    <row r="74" spans="1:20" x14ac:dyDescent="0.3">
      <c r="A74" s="9" t="s">
        <v>202</v>
      </c>
      <c r="B74" s="9" t="s">
        <v>201</v>
      </c>
      <c r="C74" s="13" t="s">
        <v>430</v>
      </c>
      <c r="D74" s="9" t="s">
        <v>428</v>
      </c>
      <c r="E74" s="10">
        <v>46023</v>
      </c>
      <c r="F74" s="10">
        <v>46204</v>
      </c>
      <c r="G74" s="11">
        <v>55000</v>
      </c>
      <c r="H74" s="11">
        <v>0</v>
      </c>
      <c r="I74" s="11">
        <f t="shared" si="9"/>
        <v>55000</v>
      </c>
      <c r="J74" s="11">
        <v>1578.5</v>
      </c>
      <c r="K74" s="11">
        <v>2559.6799999999998</v>
      </c>
      <c r="L74" s="11">
        <v>1672</v>
      </c>
      <c r="M74" s="11">
        <v>25</v>
      </c>
      <c r="N74" s="11">
        <f t="shared" si="10"/>
        <v>5835.18</v>
      </c>
      <c r="O74" s="11">
        <f t="shared" si="11"/>
        <v>49164.82</v>
      </c>
      <c r="P74" s="11"/>
      <c r="R74" s="9"/>
      <c r="T74" s="12"/>
    </row>
    <row r="75" spans="1:20" x14ac:dyDescent="0.3">
      <c r="A75" s="9" t="s">
        <v>203</v>
      </c>
      <c r="B75" s="9" t="s">
        <v>201</v>
      </c>
      <c r="C75" s="13" t="s">
        <v>430</v>
      </c>
      <c r="D75" s="9" t="s">
        <v>429</v>
      </c>
      <c r="E75" s="10">
        <v>45901</v>
      </c>
      <c r="F75" s="10">
        <v>46082</v>
      </c>
      <c r="G75" s="11">
        <v>55000</v>
      </c>
      <c r="H75" s="11">
        <v>0</v>
      </c>
      <c r="I75" s="11">
        <f t="shared" si="9"/>
        <v>55000</v>
      </c>
      <c r="J75" s="11">
        <v>1578.5</v>
      </c>
      <c r="K75" s="11">
        <v>2559.6799999999998</v>
      </c>
      <c r="L75" s="11">
        <v>1672</v>
      </c>
      <c r="M75" s="11">
        <v>25</v>
      </c>
      <c r="N75" s="11">
        <f t="shared" si="10"/>
        <v>5835.18</v>
      </c>
      <c r="O75" s="11">
        <f t="shared" si="11"/>
        <v>49164.82</v>
      </c>
      <c r="P75" s="11"/>
      <c r="R75" s="9"/>
      <c r="T75" s="12"/>
    </row>
    <row r="76" spans="1:20" x14ac:dyDescent="0.3">
      <c r="A76" s="9" t="s">
        <v>206</v>
      </c>
      <c r="B76" s="9" t="s">
        <v>201</v>
      </c>
      <c r="C76" s="13" t="s">
        <v>430</v>
      </c>
      <c r="D76" s="9" t="s">
        <v>428</v>
      </c>
      <c r="E76" s="10">
        <v>45992</v>
      </c>
      <c r="F76" s="10">
        <v>46174</v>
      </c>
      <c r="G76" s="11">
        <v>55000</v>
      </c>
      <c r="H76" s="11">
        <v>0</v>
      </c>
      <c r="I76" s="11">
        <f t="shared" si="9"/>
        <v>55000</v>
      </c>
      <c r="J76" s="11">
        <v>1578.5</v>
      </c>
      <c r="K76" s="11">
        <v>2559.6799999999998</v>
      </c>
      <c r="L76" s="11">
        <v>1672</v>
      </c>
      <c r="M76" s="11">
        <v>25</v>
      </c>
      <c r="N76" s="11">
        <f t="shared" si="10"/>
        <v>5835.18</v>
      </c>
      <c r="O76" s="11">
        <f t="shared" si="11"/>
        <v>49164.82</v>
      </c>
      <c r="P76" s="11"/>
      <c r="R76" s="9"/>
      <c r="T76" s="12"/>
    </row>
    <row r="77" spans="1:20" x14ac:dyDescent="0.3">
      <c r="A77" s="9" t="s">
        <v>207</v>
      </c>
      <c r="B77" s="9" t="s">
        <v>201</v>
      </c>
      <c r="C77" s="13" t="s">
        <v>430</v>
      </c>
      <c r="D77" s="9" t="s">
        <v>429</v>
      </c>
      <c r="E77" s="10">
        <v>45992</v>
      </c>
      <c r="F77" s="10">
        <v>46174</v>
      </c>
      <c r="G77" s="11">
        <v>55000</v>
      </c>
      <c r="H77" s="11">
        <v>0</v>
      </c>
      <c r="I77" s="11">
        <f t="shared" si="9"/>
        <v>55000</v>
      </c>
      <c r="J77" s="11">
        <v>1578.5</v>
      </c>
      <c r="K77" s="11">
        <v>2559.6799999999998</v>
      </c>
      <c r="L77" s="11">
        <v>1672</v>
      </c>
      <c r="M77" s="11">
        <v>25</v>
      </c>
      <c r="N77" s="11">
        <f t="shared" si="10"/>
        <v>5835.18</v>
      </c>
      <c r="O77" s="11">
        <f t="shared" si="11"/>
        <v>49164.82</v>
      </c>
      <c r="P77" s="11"/>
      <c r="R77" s="9"/>
      <c r="T77" s="12"/>
    </row>
    <row r="78" spans="1:20" ht="13.5" thickBot="1" x14ac:dyDescent="0.35">
      <c r="C78" s="13"/>
      <c r="D78" s="9">
        <v>9</v>
      </c>
      <c r="G78" s="14">
        <f>SUM(G69:G77)</f>
        <v>653000</v>
      </c>
      <c r="H78" s="14">
        <f t="shared" ref="H78:O78" si="12">SUM(H69:H77)</f>
        <v>0</v>
      </c>
      <c r="I78" s="14">
        <f t="shared" si="12"/>
        <v>653000</v>
      </c>
      <c r="J78" s="14">
        <f t="shared" si="12"/>
        <v>18741.099999999999</v>
      </c>
      <c r="K78" s="14">
        <f t="shared" si="12"/>
        <v>55677.75</v>
      </c>
      <c r="L78" s="14">
        <f t="shared" si="12"/>
        <v>19851.199999999997</v>
      </c>
      <c r="M78" s="14">
        <f t="shared" si="12"/>
        <v>3144.78</v>
      </c>
      <c r="N78" s="14">
        <f t="shared" si="12"/>
        <v>97414.829999999987</v>
      </c>
      <c r="O78" s="14">
        <f t="shared" si="12"/>
        <v>555585.17000000004</v>
      </c>
      <c r="P78" s="11"/>
      <c r="R78" s="9"/>
      <c r="T78" s="12"/>
    </row>
    <row r="79" spans="1:20" x14ac:dyDescent="0.3">
      <c r="E79" s="9"/>
      <c r="G79" s="10"/>
      <c r="P79" s="11"/>
      <c r="R79" s="9"/>
      <c r="T79" s="12"/>
    </row>
    <row r="80" spans="1:20" x14ac:dyDescent="0.3">
      <c r="A80" s="6" t="s">
        <v>210</v>
      </c>
      <c r="C80" s="13"/>
    </row>
    <row r="81" spans="1:20" x14ac:dyDescent="0.3">
      <c r="A81" s="7" t="s">
        <v>431</v>
      </c>
      <c r="B81" s="7" t="s">
        <v>432</v>
      </c>
      <c r="C81" s="7" t="s">
        <v>433</v>
      </c>
      <c r="D81" s="7" t="s">
        <v>441</v>
      </c>
      <c r="E81" s="7" t="s">
        <v>434</v>
      </c>
      <c r="F81" s="7" t="s">
        <v>435</v>
      </c>
      <c r="G81" s="8" t="s">
        <v>442</v>
      </c>
      <c r="H81" s="8" t="s">
        <v>443</v>
      </c>
      <c r="I81" s="8" t="s">
        <v>444</v>
      </c>
      <c r="J81" s="8" t="s">
        <v>0</v>
      </c>
      <c r="K81" s="8" t="s">
        <v>1</v>
      </c>
      <c r="L81" s="8" t="s">
        <v>2</v>
      </c>
      <c r="M81" s="8" t="s">
        <v>445</v>
      </c>
      <c r="N81" s="8" t="s">
        <v>446</v>
      </c>
      <c r="O81" s="8" t="s">
        <v>447</v>
      </c>
    </row>
    <row r="82" spans="1:20" x14ac:dyDescent="0.3">
      <c r="A82" s="9" t="s">
        <v>211</v>
      </c>
      <c r="B82" s="9" t="s">
        <v>7</v>
      </c>
      <c r="C82" s="13" t="s">
        <v>430</v>
      </c>
      <c r="D82" s="9" t="s">
        <v>429</v>
      </c>
      <c r="E82" s="10">
        <v>45901</v>
      </c>
      <c r="F82" s="10">
        <v>46082</v>
      </c>
      <c r="G82" s="11">
        <v>128000</v>
      </c>
      <c r="H82" s="11">
        <v>0</v>
      </c>
      <c r="I82" s="11">
        <f>+H82+G82</f>
        <v>128000</v>
      </c>
      <c r="J82" s="11">
        <v>3673.6</v>
      </c>
      <c r="K82" s="11">
        <v>18691.669999999998</v>
      </c>
      <c r="L82" s="11">
        <v>3891.2</v>
      </c>
      <c r="M82" s="11">
        <v>25</v>
      </c>
      <c r="N82" s="11">
        <f>M82+L82+K82+J82</f>
        <v>26281.469999999998</v>
      </c>
      <c r="O82" s="11">
        <f>+I82-N82</f>
        <v>101718.53</v>
      </c>
    </row>
    <row r="83" spans="1:20" x14ac:dyDescent="0.3">
      <c r="A83" s="9" t="s">
        <v>212</v>
      </c>
      <c r="B83" s="9" t="s">
        <v>213</v>
      </c>
      <c r="C83" s="13" t="s">
        <v>430</v>
      </c>
      <c r="D83" s="9" t="s">
        <v>428</v>
      </c>
      <c r="E83" s="10">
        <v>45962</v>
      </c>
      <c r="F83" s="10">
        <v>46143</v>
      </c>
      <c r="G83" s="11">
        <v>76000</v>
      </c>
      <c r="H83" s="11">
        <v>0</v>
      </c>
      <c r="I83" s="11">
        <f>+H83+G83</f>
        <v>76000</v>
      </c>
      <c r="J83" s="11">
        <v>2181.1999999999998</v>
      </c>
      <c r="K83" s="11">
        <v>6497.56</v>
      </c>
      <c r="L83" s="11">
        <v>2310.4</v>
      </c>
      <c r="M83" s="11">
        <v>25</v>
      </c>
      <c r="N83" s="11">
        <f>M83+L83+K83+J83</f>
        <v>11014.16</v>
      </c>
      <c r="O83" s="11">
        <f>+I83-N83</f>
        <v>64985.84</v>
      </c>
    </row>
    <row r="84" spans="1:20" ht="13.5" thickBot="1" x14ac:dyDescent="0.35">
      <c r="D84" s="9">
        <v>2</v>
      </c>
      <c r="G84" s="14">
        <f>SUM(G82:G83)</f>
        <v>204000</v>
      </c>
      <c r="H84" s="14">
        <f t="shared" ref="H84:O84" si="13">SUM(H82:H83)</f>
        <v>0</v>
      </c>
      <c r="I84" s="14">
        <f t="shared" si="13"/>
        <v>204000</v>
      </c>
      <c r="J84" s="14">
        <f t="shared" si="13"/>
        <v>5854.7999999999993</v>
      </c>
      <c r="K84" s="14">
        <f t="shared" si="13"/>
        <v>25189.23</v>
      </c>
      <c r="L84" s="14">
        <f t="shared" si="13"/>
        <v>6201.6</v>
      </c>
      <c r="M84" s="14">
        <f t="shared" si="13"/>
        <v>50</v>
      </c>
      <c r="N84" s="14">
        <f t="shared" si="13"/>
        <v>37295.629999999997</v>
      </c>
      <c r="O84" s="14">
        <f t="shared" si="13"/>
        <v>166704.37</v>
      </c>
    </row>
    <row r="85" spans="1:20" x14ac:dyDescent="0.3">
      <c r="E85" s="9"/>
      <c r="G85" s="10"/>
      <c r="P85" s="11"/>
      <c r="R85" s="9"/>
      <c r="T85" s="12"/>
    </row>
    <row r="86" spans="1:20" x14ac:dyDescent="0.3">
      <c r="E86" s="9"/>
      <c r="G86" s="10"/>
      <c r="P86" s="11"/>
      <c r="R86" s="9"/>
      <c r="T86" s="12"/>
    </row>
    <row r="87" spans="1:20" x14ac:dyDescent="0.3">
      <c r="A87" s="6" t="s">
        <v>253</v>
      </c>
      <c r="C87" s="13"/>
      <c r="P87" s="11"/>
      <c r="R87" s="9"/>
      <c r="T87" s="12"/>
    </row>
    <row r="88" spans="1:20" x14ac:dyDescent="0.3">
      <c r="A88" s="7" t="s">
        <v>431</v>
      </c>
      <c r="B88" s="7" t="s">
        <v>432</v>
      </c>
      <c r="C88" s="7" t="s">
        <v>433</v>
      </c>
      <c r="D88" s="7" t="s">
        <v>441</v>
      </c>
      <c r="E88" s="7" t="s">
        <v>434</v>
      </c>
      <c r="F88" s="7" t="s">
        <v>435</v>
      </c>
      <c r="G88" s="8" t="s">
        <v>442</v>
      </c>
      <c r="H88" s="8" t="s">
        <v>443</v>
      </c>
      <c r="I88" s="8" t="s">
        <v>444</v>
      </c>
      <c r="J88" s="8" t="s">
        <v>0</v>
      </c>
      <c r="K88" s="8" t="s">
        <v>1</v>
      </c>
      <c r="L88" s="8" t="s">
        <v>2</v>
      </c>
      <c r="M88" s="8" t="s">
        <v>445</v>
      </c>
      <c r="N88" s="8" t="s">
        <v>446</v>
      </c>
      <c r="O88" s="8" t="s">
        <v>447</v>
      </c>
      <c r="P88" s="11"/>
      <c r="R88" s="9"/>
      <c r="T88" s="12"/>
    </row>
    <row r="89" spans="1:20" x14ac:dyDescent="0.3">
      <c r="A89" s="9" t="s">
        <v>264</v>
      </c>
      <c r="B89" s="9" t="s">
        <v>11</v>
      </c>
      <c r="C89" s="13" t="s">
        <v>430</v>
      </c>
      <c r="D89" s="9" t="s">
        <v>428</v>
      </c>
      <c r="E89" s="10">
        <v>45870</v>
      </c>
      <c r="F89" s="10">
        <v>46054</v>
      </c>
      <c r="G89" s="11">
        <v>150000</v>
      </c>
      <c r="H89" s="11">
        <v>0</v>
      </c>
      <c r="I89" s="11">
        <f t="shared" ref="I89:I111" si="14">+H89+G89</f>
        <v>150000</v>
      </c>
      <c r="J89" s="11">
        <v>4305</v>
      </c>
      <c r="K89" s="11">
        <v>23866.62</v>
      </c>
      <c r="L89" s="11">
        <v>4560</v>
      </c>
      <c r="M89" s="11">
        <v>3624.02</v>
      </c>
      <c r="N89" s="11">
        <f t="shared" ref="N89:N111" si="15">M89+L89+K89+J89</f>
        <v>36355.64</v>
      </c>
      <c r="O89" s="11">
        <f t="shared" ref="O89:O111" si="16">+I89-N89</f>
        <v>113644.36</v>
      </c>
      <c r="P89" s="11"/>
      <c r="R89" s="9"/>
      <c r="T89" s="12"/>
    </row>
    <row r="90" spans="1:20" x14ac:dyDescent="0.3">
      <c r="A90" s="9" t="s">
        <v>254</v>
      </c>
      <c r="B90" s="9" t="s">
        <v>30</v>
      </c>
      <c r="C90" s="13" t="s">
        <v>430</v>
      </c>
      <c r="D90" s="9" t="s">
        <v>429</v>
      </c>
      <c r="E90" s="10">
        <v>45962</v>
      </c>
      <c r="F90" s="10">
        <v>46143</v>
      </c>
      <c r="G90" s="11">
        <v>76000</v>
      </c>
      <c r="H90" s="11">
        <v>0</v>
      </c>
      <c r="I90" s="11">
        <f t="shared" si="14"/>
        <v>76000</v>
      </c>
      <c r="J90" s="11">
        <v>2181.1999999999998</v>
      </c>
      <c r="K90" s="11">
        <v>6497.56</v>
      </c>
      <c r="L90" s="11">
        <v>2310.4</v>
      </c>
      <c r="M90" s="11">
        <v>685</v>
      </c>
      <c r="N90" s="11">
        <f t="shared" si="15"/>
        <v>11674.16</v>
      </c>
      <c r="O90" s="11">
        <f t="shared" si="16"/>
        <v>64325.84</v>
      </c>
      <c r="P90" s="11"/>
      <c r="R90" s="9"/>
      <c r="T90" s="12"/>
    </row>
    <row r="91" spans="1:20" x14ac:dyDescent="0.3">
      <c r="A91" s="9" t="s">
        <v>255</v>
      </c>
      <c r="B91" s="9" t="s">
        <v>30</v>
      </c>
      <c r="C91" s="13" t="s">
        <v>430</v>
      </c>
      <c r="D91" s="9" t="s">
        <v>428</v>
      </c>
      <c r="E91" s="10">
        <v>45962</v>
      </c>
      <c r="F91" s="10">
        <v>46143</v>
      </c>
      <c r="G91" s="11">
        <v>76000</v>
      </c>
      <c r="H91" s="11">
        <v>0</v>
      </c>
      <c r="I91" s="11">
        <f t="shared" si="14"/>
        <v>76000</v>
      </c>
      <c r="J91" s="11">
        <v>2181.1999999999998</v>
      </c>
      <c r="K91" s="11">
        <v>6497.56</v>
      </c>
      <c r="L91" s="11">
        <v>2310.4</v>
      </c>
      <c r="M91" s="11">
        <v>625</v>
      </c>
      <c r="N91" s="11">
        <f t="shared" si="15"/>
        <v>11614.16</v>
      </c>
      <c r="O91" s="11">
        <f t="shared" si="16"/>
        <v>64385.84</v>
      </c>
      <c r="P91" s="11"/>
      <c r="R91" s="9"/>
      <c r="T91" s="12"/>
    </row>
    <row r="92" spans="1:20" x14ac:dyDescent="0.3">
      <c r="A92" s="9" t="s">
        <v>256</v>
      </c>
      <c r="B92" s="9" t="s">
        <v>30</v>
      </c>
      <c r="C92" s="13" t="s">
        <v>430</v>
      </c>
      <c r="D92" s="9" t="s">
        <v>429</v>
      </c>
      <c r="E92" s="10">
        <v>45901</v>
      </c>
      <c r="F92" s="10">
        <v>46082</v>
      </c>
      <c r="G92" s="11">
        <v>50000</v>
      </c>
      <c r="H92" s="11">
        <v>0</v>
      </c>
      <c r="I92" s="11">
        <f t="shared" si="14"/>
        <v>50000</v>
      </c>
      <c r="J92" s="11">
        <v>1435</v>
      </c>
      <c r="K92" s="11">
        <v>1854</v>
      </c>
      <c r="L92" s="11">
        <v>1520</v>
      </c>
      <c r="M92" s="11">
        <v>25</v>
      </c>
      <c r="N92" s="11">
        <f t="shared" si="15"/>
        <v>4834</v>
      </c>
      <c r="O92" s="11">
        <f t="shared" si="16"/>
        <v>45166</v>
      </c>
      <c r="P92" s="11"/>
      <c r="R92" s="9"/>
      <c r="T92" s="12"/>
    </row>
    <row r="93" spans="1:20" x14ac:dyDescent="0.3">
      <c r="A93" s="9" t="s">
        <v>257</v>
      </c>
      <c r="B93" s="9" t="s">
        <v>30</v>
      </c>
      <c r="C93" s="13" t="s">
        <v>430</v>
      </c>
      <c r="D93" s="9" t="s">
        <v>429</v>
      </c>
      <c r="E93" s="10">
        <v>45870</v>
      </c>
      <c r="F93" s="10">
        <v>46054</v>
      </c>
      <c r="G93" s="11">
        <v>75000</v>
      </c>
      <c r="H93" s="11">
        <v>0</v>
      </c>
      <c r="I93" s="11">
        <f t="shared" si="14"/>
        <v>75000</v>
      </c>
      <c r="J93" s="11">
        <v>2152.5</v>
      </c>
      <c r="K93" s="11">
        <v>6309.38</v>
      </c>
      <c r="L93" s="11">
        <v>2280</v>
      </c>
      <c r="M93" s="11">
        <v>25</v>
      </c>
      <c r="N93" s="11">
        <f t="shared" si="15"/>
        <v>10766.880000000001</v>
      </c>
      <c r="O93" s="11">
        <f t="shared" si="16"/>
        <v>64233.119999999995</v>
      </c>
      <c r="P93" s="11"/>
      <c r="R93" s="9"/>
      <c r="T93" s="12"/>
    </row>
    <row r="94" spans="1:20" x14ac:dyDescent="0.3">
      <c r="A94" s="9" t="s">
        <v>258</v>
      </c>
      <c r="B94" s="9" t="s">
        <v>30</v>
      </c>
      <c r="C94" s="13" t="s">
        <v>430</v>
      </c>
      <c r="D94" s="9" t="s">
        <v>428</v>
      </c>
      <c r="E94" s="10">
        <v>45962</v>
      </c>
      <c r="F94" s="10">
        <v>46143</v>
      </c>
      <c r="G94" s="11">
        <v>76000</v>
      </c>
      <c r="H94" s="11">
        <v>0</v>
      </c>
      <c r="I94" s="11">
        <f t="shared" si="14"/>
        <v>76000</v>
      </c>
      <c r="J94" s="11">
        <v>2181.1999999999998</v>
      </c>
      <c r="K94" s="11">
        <v>6497.56</v>
      </c>
      <c r="L94" s="11">
        <v>2310.4</v>
      </c>
      <c r="M94" s="11">
        <v>25</v>
      </c>
      <c r="N94" s="11">
        <f t="shared" si="15"/>
        <v>11014.16</v>
      </c>
      <c r="O94" s="11">
        <f t="shared" si="16"/>
        <v>64985.84</v>
      </c>
      <c r="P94" s="11"/>
      <c r="R94" s="9"/>
      <c r="T94" s="12"/>
    </row>
    <row r="95" spans="1:20" x14ac:dyDescent="0.3">
      <c r="A95" s="9" t="s">
        <v>259</v>
      </c>
      <c r="B95" s="9" t="s">
        <v>30</v>
      </c>
      <c r="C95" s="13" t="s">
        <v>430</v>
      </c>
      <c r="D95" s="9" t="s">
        <v>428</v>
      </c>
      <c r="E95" s="10">
        <v>45962</v>
      </c>
      <c r="F95" s="10">
        <v>46143</v>
      </c>
      <c r="G95" s="11">
        <v>76000</v>
      </c>
      <c r="H95" s="11">
        <v>0</v>
      </c>
      <c r="I95" s="11">
        <f t="shared" si="14"/>
        <v>76000</v>
      </c>
      <c r="J95" s="11">
        <v>2181.1999999999998</v>
      </c>
      <c r="K95" s="11">
        <v>6497.56</v>
      </c>
      <c r="L95" s="11">
        <v>2310.4</v>
      </c>
      <c r="M95" s="11">
        <v>25</v>
      </c>
      <c r="N95" s="11">
        <f t="shared" si="15"/>
        <v>11014.16</v>
      </c>
      <c r="O95" s="11">
        <f t="shared" si="16"/>
        <v>64985.84</v>
      </c>
      <c r="P95" s="11"/>
      <c r="R95" s="9"/>
      <c r="T95" s="12"/>
    </row>
    <row r="96" spans="1:20" x14ac:dyDescent="0.3">
      <c r="A96" s="9" t="s">
        <v>260</v>
      </c>
      <c r="B96" s="9" t="s">
        <v>30</v>
      </c>
      <c r="C96" s="13" t="s">
        <v>430</v>
      </c>
      <c r="D96" s="9" t="s">
        <v>429</v>
      </c>
      <c r="E96" s="10">
        <v>45901</v>
      </c>
      <c r="F96" s="10">
        <v>46082</v>
      </c>
      <c r="G96" s="11">
        <v>50000</v>
      </c>
      <c r="H96" s="11">
        <v>0</v>
      </c>
      <c r="I96" s="11">
        <f t="shared" si="14"/>
        <v>50000</v>
      </c>
      <c r="J96" s="11">
        <v>1435</v>
      </c>
      <c r="K96" s="11">
        <v>1854</v>
      </c>
      <c r="L96" s="11">
        <v>1520</v>
      </c>
      <c r="M96" s="11">
        <v>25</v>
      </c>
      <c r="N96" s="11">
        <f t="shared" si="15"/>
        <v>4834</v>
      </c>
      <c r="O96" s="11">
        <f t="shared" si="16"/>
        <v>45166</v>
      </c>
      <c r="P96" s="11"/>
      <c r="R96" s="9"/>
      <c r="T96" s="12"/>
    </row>
    <row r="97" spans="1:20" x14ac:dyDescent="0.3">
      <c r="A97" s="9" t="s">
        <v>261</v>
      </c>
      <c r="B97" s="9" t="s">
        <v>30</v>
      </c>
      <c r="C97" s="13" t="s">
        <v>430</v>
      </c>
      <c r="D97" s="9" t="s">
        <v>428</v>
      </c>
      <c r="E97" s="10">
        <v>45962</v>
      </c>
      <c r="F97" s="10">
        <v>46143</v>
      </c>
      <c r="G97" s="11">
        <v>76000</v>
      </c>
      <c r="H97" s="11">
        <v>0</v>
      </c>
      <c r="I97" s="11">
        <f t="shared" si="14"/>
        <v>76000</v>
      </c>
      <c r="J97" s="11">
        <v>2181.1999999999998</v>
      </c>
      <c r="K97" s="11">
        <v>6497.56</v>
      </c>
      <c r="L97" s="11">
        <v>2310.4</v>
      </c>
      <c r="M97" s="11">
        <v>25</v>
      </c>
      <c r="N97" s="11">
        <f t="shared" si="15"/>
        <v>11014.16</v>
      </c>
      <c r="O97" s="11">
        <f t="shared" si="16"/>
        <v>64985.84</v>
      </c>
      <c r="P97" s="11"/>
      <c r="R97" s="9"/>
      <c r="T97" s="12"/>
    </row>
    <row r="98" spans="1:20" x14ac:dyDescent="0.3">
      <c r="A98" s="9" t="s">
        <v>262</v>
      </c>
      <c r="B98" s="9" t="s">
        <v>30</v>
      </c>
      <c r="C98" s="13" t="s">
        <v>430</v>
      </c>
      <c r="D98" s="9" t="s">
        <v>429</v>
      </c>
      <c r="E98" s="10">
        <v>45992</v>
      </c>
      <c r="F98" s="10">
        <v>46174</v>
      </c>
      <c r="G98" s="11">
        <v>76000</v>
      </c>
      <c r="H98" s="11">
        <v>0</v>
      </c>
      <c r="I98" s="11">
        <f t="shared" si="14"/>
        <v>76000</v>
      </c>
      <c r="J98" s="11">
        <v>2181.1999999999998</v>
      </c>
      <c r="K98" s="11">
        <v>6497.56</v>
      </c>
      <c r="L98" s="11">
        <v>2310.4</v>
      </c>
      <c r="M98" s="11">
        <v>25</v>
      </c>
      <c r="N98" s="11">
        <f t="shared" si="15"/>
        <v>11014.16</v>
      </c>
      <c r="O98" s="11">
        <f t="shared" si="16"/>
        <v>64985.84</v>
      </c>
      <c r="P98" s="11"/>
      <c r="R98" s="9"/>
      <c r="T98" s="12"/>
    </row>
    <row r="99" spans="1:20" x14ac:dyDescent="0.3">
      <c r="A99" s="9" t="s">
        <v>263</v>
      </c>
      <c r="B99" s="9" t="s">
        <v>30</v>
      </c>
      <c r="C99" s="13" t="s">
        <v>430</v>
      </c>
      <c r="D99" s="9" t="s">
        <v>428</v>
      </c>
      <c r="E99" s="10">
        <v>45992</v>
      </c>
      <c r="F99" s="10">
        <v>46174</v>
      </c>
      <c r="G99" s="11">
        <v>76000</v>
      </c>
      <c r="H99" s="11">
        <v>0</v>
      </c>
      <c r="I99" s="11">
        <f t="shared" si="14"/>
        <v>76000</v>
      </c>
      <c r="J99" s="11">
        <v>2181.1999999999998</v>
      </c>
      <c r="K99" s="11">
        <v>6497.56</v>
      </c>
      <c r="L99" s="11">
        <v>2310.4</v>
      </c>
      <c r="M99" s="11">
        <v>25</v>
      </c>
      <c r="N99" s="11">
        <f t="shared" si="15"/>
        <v>11014.16</v>
      </c>
      <c r="O99" s="11">
        <f t="shared" si="16"/>
        <v>64985.84</v>
      </c>
      <c r="P99" s="11"/>
      <c r="R99" s="9"/>
      <c r="T99" s="12"/>
    </row>
    <row r="100" spans="1:20" x14ac:dyDescent="0.3">
      <c r="A100" s="9" t="s">
        <v>265</v>
      </c>
      <c r="B100" s="9" t="s">
        <v>30</v>
      </c>
      <c r="C100" s="13" t="s">
        <v>430</v>
      </c>
      <c r="D100" s="9" t="s">
        <v>429</v>
      </c>
      <c r="E100" s="10">
        <v>45992</v>
      </c>
      <c r="F100" s="10">
        <v>46174</v>
      </c>
      <c r="G100" s="11">
        <v>76000</v>
      </c>
      <c r="H100" s="11">
        <v>0</v>
      </c>
      <c r="I100" s="11">
        <f t="shared" si="14"/>
        <v>76000</v>
      </c>
      <c r="J100" s="11">
        <v>2181.1999999999998</v>
      </c>
      <c r="K100" s="11">
        <v>6497.56</v>
      </c>
      <c r="L100" s="11">
        <v>2310.4</v>
      </c>
      <c r="M100" s="11">
        <v>25</v>
      </c>
      <c r="N100" s="11">
        <f t="shared" si="15"/>
        <v>11014.16</v>
      </c>
      <c r="O100" s="11">
        <f t="shared" si="16"/>
        <v>64985.84</v>
      </c>
      <c r="P100" s="11"/>
      <c r="R100" s="9"/>
      <c r="T100" s="12"/>
    </row>
    <row r="101" spans="1:20" x14ac:dyDescent="0.3">
      <c r="A101" s="9" t="s">
        <v>266</v>
      </c>
      <c r="B101" s="9" t="s">
        <v>30</v>
      </c>
      <c r="C101" s="13" t="s">
        <v>430</v>
      </c>
      <c r="D101" s="9" t="s">
        <v>428</v>
      </c>
      <c r="E101" s="10">
        <v>45870</v>
      </c>
      <c r="F101" s="10">
        <v>46054</v>
      </c>
      <c r="G101" s="11">
        <v>76000</v>
      </c>
      <c r="H101" s="11">
        <v>0</v>
      </c>
      <c r="I101" s="11">
        <f t="shared" si="14"/>
        <v>76000</v>
      </c>
      <c r="J101" s="11">
        <v>2181.1999999999998</v>
      </c>
      <c r="K101" s="11">
        <v>6497.56</v>
      </c>
      <c r="L101" s="11">
        <v>2310.4</v>
      </c>
      <c r="M101" s="11">
        <v>25</v>
      </c>
      <c r="N101" s="11">
        <f t="shared" si="15"/>
        <v>11014.16</v>
      </c>
      <c r="O101" s="11">
        <f t="shared" si="16"/>
        <v>64985.84</v>
      </c>
      <c r="P101" s="11"/>
      <c r="R101" s="9"/>
      <c r="T101" s="12"/>
    </row>
    <row r="102" spans="1:20" x14ac:dyDescent="0.3">
      <c r="A102" s="9" t="s">
        <v>267</v>
      </c>
      <c r="B102" s="9" t="s">
        <v>30</v>
      </c>
      <c r="C102" s="13" t="s">
        <v>430</v>
      </c>
      <c r="D102" s="9" t="s">
        <v>428</v>
      </c>
      <c r="E102" s="10">
        <v>46023</v>
      </c>
      <c r="F102" s="10">
        <v>46204</v>
      </c>
      <c r="G102" s="11">
        <v>76000</v>
      </c>
      <c r="H102" s="11">
        <v>0</v>
      </c>
      <c r="I102" s="11">
        <f t="shared" si="14"/>
        <v>76000</v>
      </c>
      <c r="J102" s="11">
        <v>2181.1999999999998</v>
      </c>
      <c r="K102" s="11">
        <v>6497.56</v>
      </c>
      <c r="L102" s="11">
        <v>2310.4</v>
      </c>
      <c r="M102" s="11">
        <v>25</v>
      </c>
      <c r="N102" s="11">
        <f t="shared" si="15"/>
        <v>11014.16</v>
      </c>
      <c r="O102" s="11">
        <f t="shared" si="16"/>
        <v>64985.84</v>
      </c>
      <c r="P102" s="11"/>
      <c r="R102" s="9"/>
      <c r="T102" s="12"/>
    </row>
    <row r="103" spans="1:20" x14ac:dyDescent="0.3">
      <c r="A103" s="9" t="s">
        <v>268</v>
      </c>
      <c r="B103" s="9" t="s">
        <v>30</v>
      </c>
      <c r="C103" s="13" t="s">
        <v>430</v>
      </c>
      <c r="D103" s="9" t="s">
        <v>428</v>
      </c>
      <c r="E103" s="10">
        <v>46023</v>
      </c>
      <c r="F103" s="10">
        <v>46204</v>
      </c>
      <c r="G103" s="11">
        <v>76000</v>
      </c>
      <c r="H103" s="11">
        <v>0</v>
      </c>
      <c r="I103" s="11">
        <f t="shared" si="14"/>
        <v>76000</v>
      </c>
      <c r="J103" s="11">
        <v>2181.1999999999998</v>
      </c>
      <c r="K103" s="11">
        <v>6497.56</v>
      </c>
      <c r="L103" s="11">
        <v>2310.4</v>
      </c>
      <c r="M103" s="11">
        <v>25</v>
      </c>
      <c r="N103" s="11">
        <f t="shared" si="15"/>
        <v>11014.16</v>
      </c>
      <c r="O103" s="11">
        <f t="shared" si="16"/>
        <v>64985.84</v>
      </c>
      <c r="P103" s="11"/>
      <c r="R103" s="9"/>
      <c r="T103" s="12"/>
    </row>
    <row r="104" spans="1:20" x14ac:dyDescent="0.3">
      <c r="A104" s="9" t="s">
        <v>271</v>
      </c>
      <c r="B104" s="9" t="s">
        <v>30</v>
      </c>
      <c r="C104" s="13" t="s">
        <v>430</v>
      </c>
      <c r="D104" s="9" t="s">
        <v>429</v>
      </c>
      <c r="E104" s="10">
        <v>46023</v>
      </c>
      <c r="F104" s="10">
        <v>46204</v>
      </c>
      <c r="G104" s="11">
        <v>76000</v>
      </c>
      <c r="H104" s="11">
        <v>0</v>
      </c>
      <c r="I104" s="11">
        <f t="shared" si="14"/>
        <v>76000</v>
      </c>
      <c r="J104" s="11">
        <v>2181.1999999999998</v>
      </c>
      <c r="K104" s="11">
        <v>6497.56</v>
      </c>
      <c r="L104" s="11">
        <v>2310.4</v>
      </c>
      <c r="M104" s="11">
        <v>25</v>
      </c>
      <c r="N104" s="11">
        <f t="shared" si="15"/>
        <v>11014.16</v>
      </c>
      <c r="O104" s="11">
        <f t="shared" si="16"/>
        <v>64985.84</v>
      </c>
      <c r="P104" s="11"/>
      <c r="R104" s="9"/>
      <c r="T104" s="12"/>
    </row>
    <row r="105" spans="1:20" x14ac:dyDescent="0.3">
      <c r="A105" s="9" t="s">
        <v>272</v>
      </c>
      <c r="B105" s="9" t="s">
        <v>30</v>
      </c>
      <c r="C105" s="13" t="s">
        <v>430</v>
      </c>
      <c r="D105" s="9" t="s">
        <v>428</v>
      </c>
      <c r="E105" s="10">
        <v>45992</v>
      </c>
      <c r="F105" s="10">
        <v>46174</v>
      </c>
      <c r="G105" s="11">
        <v>76000</v>
      </c>
      <c r="H105" s="11">
        <v>0</v>
      </c>
      <c r="I105" s="11">
        <f t="shared" si="14"/>
        <v>76000</v>
      </c>
      <c r="J105" s="11">
        <v>2181.1999999999998</v>
      </c>
      <c r="K105" s="11">
        <v>6497.56</v>
      </c>
      <c r="L105" s="11">
        <v>2310.4</v>
      </c>
      <c r="M105" s="11">
        <v>25</v>
      </c>
      <c r="N105" s="11">
        <f t="shared" si="15"/>
        <v>11014.16</v>
      </c>
      <c r="O105" s="11">
        <f t="shared" si="16"/>
        <v>64985.84</v>
      </c>
      <c r="P105" s="11"/>
      <c r="R105" s="9"/>
      <c r="T105" s="12"/>
    </row>
    <row r="106" spans="1:20" x14ac:dyDescent="0.3">
      <c r="A106" s="9" t="s">
        <v>273</v>
      </c>
      <c r="B106" s="9" t="s">
        <v>30</v>
      </c>
      <c r="C106" s="13" t="s">
        <v>430</v>
      </c>
      <c r="D106" s="9" t="s">
        <v>429</v>
      </c>
      <c r="E106" s="10">
        <v>45992</v>
      </c>
      <c r="F106" s="10">
        <v>46174</v>
      </c>
      <c r="G106" s="11">
        <v>76000</v>
      </c>
      <c r="H106" s="11">
        <v>0</v>
      </c>
      <c r="I106" s="11">
        <f t="shared" si="14"/>
        <v>76000</v>
      </c>
      <c r="J106" s="11">
        <v>2181.1999999999998</v>
      </c>
      <c r="K106" s="11">
        <v>6497.56</v>
      </c>
      <c r="L106" s="11">
        <v>2310.4</v>
      </c>
      <c r="M106" s="11">
        <v>25</v>
      </c>
      <c r="N106" s="11">
        <f t="shared" si="15"/>
        <v>11014.16</v>
      </c>
      <c r="O106" s="11">
        <f t="shared" si="16"/>
        <v>64985.84</v>
      </c>
      <c r="P106" s="11"/>
      <c r="R106" s="9"/>
      <c r="T106" s="12"/>
    </row>
    <row r="107" spans="1:20" x14ac:dyDescent="0.3">
      <c r="A107" s="9" t="s">
        <v>274</v>
      </c>
      <c r="B107" s="9" t="s">
        <v>30</v>
      </c>
      <c r="C107" s="13" t="s">
        <v>430</v>
      </c>
      <c r="D107" s="9" t="s">
        <v>428</v>
      </c>
      <c r="E107" s="10">
        <v>45992</v>
      </c>
      <c r="F107" s="10">
        <v>46174</v>
      </c>
      <c r="G107" s="11">
        <v>76000</v>
      </c>
      <c r="H107" s="11">
        <v>0</v>
      </c>
      <c r="I107" s="11">
        <f t="shared" si="14"/>
        <v>76000</v>
      </c>
      <c r="J107" s="11">
        <v>2181.1999999999998</v>
      </c>
      <c r="K107" s="11">
        <v>6497.56</v>
      </c>
      <c r="L107" s="11">
        <v>2310.4</v>
      </c>
      <c r="M107" s="11">
        <v>25</v>
      </c>
      <c r="N107" s="11">
        <f t="shared" si="15"/>
        <v>11014.16</v>
      </c>
      <c r="O107" s="11">
        <f t="shared" si="16"/>
        <v>64985.84</v>
      </c>
      <c r="P107" s="11"/>
      <c r="R107" s="9"/>
      <c r="T107" s="12"/>
    </row>
    <row r="108" spans="1:20" x14ac:dyDescent="0.3">
      <c r="A108" s="9" t="s">
        <v>275</v>
      </c>
      <c r="B108" s="9" t="s">
        <v>30</v>
      </c>
      <c r="C108" s="13" t="s">
        <v>430</v>
      </c>
      <c r="D108" s="9" t="s">
        <v>429</v>
      </c>
      <c r="E108" s="10">
        <v>45962</v>
      </c>
      <c r="F108" s="10">
        <v>46143</v>
      </c>
      <c r="G108" s="11">
        <v>76000</v>
      </c>
      <c r="H108" s="11">
        <v>0</v>
      </c>
      <c r="I108" s="11">
        <f t="shared" si="14"/>
        <v>76000</v>
      </c>
      <c r="J108" s="11">
        <v>2181.1999999999998</v>
      </c>
      <c r="K108" s="11">
        <v>6497.56</v>
      </c>
      <c r="L108" s="11">
        <v>2310.4</v>
      </c>
      <c r="M108" s="11">
        <v>665.49</v>
      </c>
      <c r="N108" s="11">
        <f t="shared" si="15"/>
        <v>11654.650000000001</v>
      </c>
      <c r="O108" s="11">
        <f t="shared" si="16"/>
        <v>64345.35</v>
      </c>
      <c r="P108" s="11"/>
      <c r="R108" s="9"/>
      <c r="T108" s="12"/>
    </row>
    <row r="109" spans="1:20" x14ac:dyDescent="0.3">
      <c r="A109" s="9" t="s">
        <v>276</v>
      </c>
      <c r="B109" s="9" t="s">
        <v>30</v>
      </c>
      <c r="C109" s="13" t="s">
        <v>430</v>
      </c>
      <c r="D109" s="9" t="s">
        <v>429</v>
      </c>
      <c r="E109" s="10">
        <v>45962</v>
      </c>
      <c r="F109" s="10">
        <v>46143</v>
      </c>
      <c r="G109" s="11">
        <v>76000</v>
      </c>
      <c r="H109" s="11">
        <v>0</v>
      </c>
      <c r="I109" s="11">
        <f t="shared" si="14"/>
        <v>76000</v>
      </c>
      <c r="J109" s="11">
        <v>2181.1999999999998</v>
      </c>
      <c r="K109" s="11">
        <v>6113.6</v>
      </c>
      <c r="L109" s="11">
        <v>2310.4</v>
      </c>
      <c r="M109" s="11">
        <v>2585.27</v>
      </c>
      <c r="N109" s="11">
        <f t="shared" si="15"/>
        <v>13190.470000000001</v>
      </c>
      <c r="O109" s="11">
        <f t="shared" si="16"/>
        <v>62809.53</v>
      </c>
      <c r="P109" s="11"/>
      <c r="R109" s="9"/>
      <c r="T109" s="12"/>
    </row>
    <row r="110" spans="1:20" x14ac:dyDescent="0.3">
      <c r="A110" s="9" t="s">
        <v>269</v>
      </c>
      <c r="B110" s="9" t="s">
        <v>19</v>
      </c>
      <c r="C110" s="13" t="s">
        <v>430</v>
      </c>
      <c r="D110" s="9" t="s">
        <v>429</v>
      </c>
      <c r="E110" s="10">
        <v>45839</v>
      </c>
      <c r="F110" s="10">
        <v>46023</v>
      </c>
      <c r="G110" s="11">
        <v>55000</v>
      </c>
      <c r="H110" s="11">
        <v>0</v>
      </c>
      <c r="I110" s="11">
        <f t="shared" si="14"/>
        <v>55000</v>
      </c>
      <c r="J110" s="11">
        <v>1578.5</v>
      </c>
      <c r="K110" s="11">
        <v>2559.6799999999998</v>
      </c>
      <c r="L110" s="11">
        <v>1672</v>
      </c>
      <c r="M110" s="11">
        <v>25</v>
      </c>
      <c r="N110" s="11">
        <f t="shared" si="15"/>
        <v>5835.18</v>
      </c>
      <c r="O110" s="11">
        <f t="shared" si="16"/>
        <v>49164.82</v>
      </c>
      <c r="P110" s="11"/>
      <c r="R110" s="9"/>
      <c r="T110" s="12"/>
    </row>
    <row r="111" spans="1:20" x14ac:dyDescent="0.3">
      <c r="A111" s="9" t="s">
        <v>270</v>
      </c>
      <c r="B111" s="9" t="s">
        <v>19</v>
      </c>
      <c r="C111" s="13" t="s">
        <v>430</v>
      </c>
      <c r="D111" s="9" t="s">
        <v>429</v>
      </c>
      <c r="E111" s="10">
        <v>46023</v>
      </c>
      <c r="F111" s="10">
        <v>46204</v>
      </c>
      <c r="G111" s="11">
        <v>55000</v>
      </c>
      <c r="H111" s="11">
        <v>0</v>
      </c>
      <c r="I111" s="11">
        <f t="shared" si="14"/>
        <v>55000</v>
      </c>
      <c r="J111" s="11">
        <v>1578.5</v>
      </c>
      <c r="K111" s="11">
        <v>2559.6799999999998</v>
      </c>
      <c r="L111" s="11">
        <v>1672</v>
      </c>
      <c r="M111" s="11">
        <v>25</v>
      </c>
      <c r="N111" s="11">
        <f t="shared" si="15"/>
        <v>5835.18</v>
      </c>
      <c r="O111" s="11">
        <f t="shared" si="16"/>
        <v>49164.82</v>
      </c>
      <c r="P111" s="11"/>
      <c r="R111" s="9"/>
      <c r="T111" s="12"/>
    </row>
    <row r="112" spans="1:20" ht="13.5" thickBot="1" x14ac:dyDescent="0.35">
      <c r="C112" s="13"/>
      <c r="D112" s="9">
        <v>23</v>
      </c>
      <c r="G112" s="14">
        <f>SUM(G89:G111)</f>
        <v>1727000</v>
      </c>
      <c r="H112" s="14">
        <f t="shared" ref="H112:O112" si="17">SUM(H89:H111)</f>
        <v>0</v>
      </c>
      <c r="I112" s="14">
        <f t="shared" si="17"/>
        <v>1727000</v>
      </c>
      <c r="J112" s="14">
        <f t="shared" si="17"/>
        <v>49564.899999999987</v>
      </c>
      <c r="K112" s="14">
        <f t="shared" si="17"/>
        <v>149077.91999999995</v>
      </c>
      <c r="L112" s="14">
        <f t="shared" si="17"/>
        <v>52500.800000000017</v>
      </c>
      <c r="M112" s="14">
        <f t="shared" si="17"/>
        <v>8634.7800000000007</v>
      </c>
      <c r="N112" s="14">
        <f t="shared" si="17"/>
        <v>259778.40000000002</v>
      </c>
      <c r="O112" s="14">
        <f t="shared" si="17"/>
        <v>1467221.6</v>
      </c>
      <c r="P112" s="11"/>
      <c r="R112" s="9"/>
      <c r="T112" s="12"/>
    </row>
    <row r="113" spans="1:20" x14ac:dyDescent="0.3">
      <c r="E113" s="9"/>
      <c r="G113" s="10"/>
      <c r="P113" s="11"/>
      <c r="R113" s="9"/>
      <c r="T113" s="12"/>
    </row>
    <row r="114" spans="1:20" x14ac:dyDescent="0.3">
      <c r="A114" s="6" t="s">
        <v>352</v>
      </c>
      <c r="C114" s="13"/>
      <c r="P114" s="11"/>
      <c r="R114" s="9"/>
      <c r="T114" s="12"/>
    </row>
    <row r="115" spans="1:20" x14ac:dyDescent="0.3">
      <c r="A115" s="7" t="s">
        <v>431</v>
      </c>
      <c r="B115" s="7" t="s">
        <v>432</v>
      </c>
      <c r="C115" s="7" t="s">
        <v>433</v>
      </c>
      <c r="D115" s="7" t="s">
        <v>441</v>
      </c>
      <c r="E115" s="7" t="s">
        <v>434</v>
      </c>
      <c r="F115" s="7" t="s">
        <v>435</v>
      </c>
      <c r="G115" s="8" t="s">
        <v>442</v>
      </c>
      <c r="H115" s="8" t="s">
        <v>443</v>
      </c>
      <c r="I115" s="8" t="s">
        <v>444</v>
      </c>
      <c r="J115" s="8" t="s">
        <v>0</v>
      </c>
      <c r="K115" s="8" t="s">
        <v>1</v>
      </c>
      <c r="L115" s="8" t="s">
        <v>2</v>
      </c>
      <c r="M115" s="8" t="s">
        <v>445</v>
      </c>
      <c r="N115" s="8" t="s">
        <v>446</v>
      </c>
      <c r="O115" s="8" t="s">
        <v>447</v>
      </c>
      <c r="P115" s="11"/>
      <c r="R115" s="9"/>
      <c r="T115" s="12"/>
    </row>
    <row r="116" spans="1:20" x14ac:dyDescent="0.3">
      <c r="A116" s="9" t="s">
        <v>354</v>
      </c>
      <c r="B116" s="9" t="s">
        <v>41</v>
      </c>
      <c r="C116" s="13" t="s">
        <v>430</v>
      </c>
      <c r="D116" s="9" t="s">
        <v>428</v>
      </c>
      <c r="E116" s="10">
        <v>45901</v>
      </c>
      <c r="F116" s="10">
        <v>46082</v>
      </c>
      <c r="G116" s="11">
        <v>76000</v>
      </c>
      <c r="H116" s="11">
        <v>0</v>
      </c>
      <c r="I116" s="11">
        <f t="shared" ref="I116:I142" si="18">+H116+G116</f>
        <v>76000</v>
      </c>
      <c r="J116" s="11">
        <v>2181.1999999999998</v>
      </c>
      <c r="K116" s="11">
        <v>6497.56</v>
      </c>
      <c r="L116" s="11">
        <v>2310.4</v>
      </c>
      <c r="M116" s="11">
        <v>25</v>
      </c>
      <c r="N116" s="11">
        <f t="shared" ref="N116:N142" si="19">M116+L116+K116+J116</f>
        <v>11014.16</v>
      </c>
      <c r="O116" s="11">
        <f t="shared" ref="O116:O142" si="20">+I116-N116</f>
        <v>64985.84</v>
      </c>
      <c r="P116" s="11"/>
      <c r="R116" s="9"/>
      <c r="T116" s="12"/>
    </row>
    <row r="117" spans="1:20" x14ac:dyDescent="0.3">
      <c r="A117" s="9" t="s">
        <v>364</v>
      </c>
      <c r="B117" s="9" t="s">
        <v>41</v>
      </c>
      <c r="C117" s="13" t="s">
        <v>430</v>
      </c>
      <c r="D117" s="9" t="s">
        <v>428</v>
      </c>
      <c r="E117" s="10">
        <v>45870</v>
      </c>
      <c r="F117" s="10">
        <v>46054</v>
      </c>
      <c r="G117" s="11">
        <v>76000</v>
      </c>
      <c r="H117" s="11">
        <v>0</v>
      </c>
      <c r="I117" s="11">
        <f t="shared" si="18"/>
        <v>76000</v>
      </c>
      <c r="J117" s="11">
        <v>2181.1999999999998</v>
      </c>
      <c r="K117" s="11">
        <v>6497.56</v>
      </c>
      <c r="L117" s="11">
        <v>2310.4</v>
      </c>
      <c r="M117" s="11">
        <v>25</v>
      </c>
      <c r="N117" s="11">
        <f t="shared" si="19"/>
        <v>11014.16</v>
      </c>
      <c r="O117" s="11">
        <f t="shared" si="20"/>
        <v>64985.84</v>
      </c>
      <c r="P117" s="11"/>
      <c r="R117" s="9"/>
      <c r="T117" s="12"/>
    </row>
    <row r="118" spans="1:20" x14ac:dyDescent="0.3">
      <c r="A118" s="9" t="s">
        <v>366</v>
      </c>
      <c r="B118" s="9" t="s">
        <v>41</v>
      </c>
      <c r="C118" s="13" t="s">
        <v>430</v>
      </c>
      <c r="D118" s="9" t="s">
        <v>428</v>
      </c>
      <c r="E118" s="10">
        <v>45870</v>
      </c>
      <c r="F118" s="10">
        <v>46054</v>
      </c>
      <c r="G118" s="11">
        <v>76000</v>
      </c>
      <c r="H118" s="11">
        <v>0</v>
      </c>
      <c r="I118" s="11">
        <f t="shared" si="18"/>
        <v>76000</v>
      </c>
      <c r="J118" s="11">
        <v>2181.1999999999998</v>
      </c>
      <c r="K118" s="11">
        <v>6497.56</v>
      </c>
      <c r="L118" s="11">
        <v>2310.4</v>
      </c>
      <c r="M118" s="11">
        <v>25</v>
      </c>
      <c r="N118" s="11">
        <f t="shared" si="19"/>
        <v>11014.16</v>
      </c>
      <c r="O118" s="11">
        <f t="shared" si="20"/>
        <v>64985.84</v>
      </c>
      <c r="P118" s="11"/>
      <c r="R118" s="9"/>
      <c r="T118" s="12"/>
    </row>
    <row r="119" spans="1:20" x14ac:dyDescent="0.3">
      <c r="A119" s="9" t="s">
        <v>375</v>
      </c>
      <c r="B119" s="9" t="s">
        <v>41</v>
      </c>
      <c r="C119" s="13" t="s">
        <v>430</v>
      </c>
      <c r="D119" s="9" t="s">
        <v>428</v>
      </c>
      <c r="E119" s="10">
        <v>46023</v>
      </c>
      <c r="F119" s="10">
        <v>46204</v>
      </c>
      <c r="G119" s="11">
        <v>76000</v>
      </c>
      <c r="H119" s="11">
        <v>0</v>
      </c>
      <c r="I119" s="11">
        <f t="shared" si="18"/>
        <v>76000</v>
      </c>
      <c r="J119" s="11">
        <v>2181.1999999999998</v>
      </c>
      <c r="K119" s="11">
        <v>6497.56</v>
      </c>
      <c r="L119" s="11">
        <v>2310.4</v>
      </c>
      <c r="M119" s="11">
        <v>25</v>
      </c>
      <c r="N119" s="11">
        <f t="shared" si="19"/>
        <v>11014.16</v>
      </c>
      <c r="O119" s="11">
        <f t="shared" si="20"/>
        <v>64985.84</v>
      </c>
      <c r="P119" s="11"/>
      <c r="R119" s="9"/>
      <c r="T119" s="12"/>
    </row>
    <row r="120" spans="1:20" x14ac:dyDescent="0.3">
      <c r="A120" s="9" t="s">
        <v>384</v>
      </c>
      <c r="B120" s="9" t="s">
        <v>41</v>
      </c>
      <c r="C120" s="13" t="s">
        <v>430</v>
      </c>
      <c r="D120" s="9" t="s">
        <v>429</v>
      </c>
      <c r="E120" s="10">
        <v>45962</v>
      </c>
      <c r="F120" s="10">
        <v>46143</v>
      </c>
      <c r="G120" s="11">
        <v>76000</v>
      </c>
      <c r="H120" s="11">
        <v>0</v>
      </c>
      <c r="I120" s="11">
        <f t="shared" si="18"/>
        <v>76000</v>
      </c>
      <c r="J120" s="11">
        <v>2181.1999999999998</v>
      </c>
      <c r="K120" s="11">
        <v>6497.56</v>
      </c>
      <c r="L120" s="11">
        <v>2310.4</v>
      </c>
      <c r="M120" s="11">
        <v>25</v>
      </c>
      <c r="N120" s="11">
        <f t="shared" si="19"/>
        <v>11014.16</v>
      </c>
      <c r="O120" s="11">
        <f t="shared" si="20"/>
        <v>64985.84</v>
      </c>
      <c r="P120" s="11"/>
      <c r="R120" s="9"/>
      <c r="T120" s="12"/>
    </row>
    <row r="121" spans="1:20" x14ac:dyDescent="0.3">
      <c r="A121" s="9" t="s">
        <v>385</v>
      </c>
      <c r="B121" s="9" t="s">
        <v>41</v>
      </c>
      <c r="C121" s="13" t="s">
        <v>430</v>
      </c>
      <c r="D121" s="9" t="s">
        <v>428</v>
      </c>
      <c r="E121" s="10">
        <v>45962</v>
      </c>
      <c r="F121" s="10">
        <v>46143</v>
      </c>
      <c r="G121" s="11">
        <v>76000</v>
      </c>
      <c r="H121" s="11">
        <v>0</v>
      </c>
      <c r="I121" s="11">
        <f t="shared" si="18"/>
        <v>76000</v>
      </c>
      <c r="J121" s="11">
        <v>2181.1999999999998</v>
      </c>
      <c r="K121" s="11">
        <v>6497.56</v>
      </c>
      <c r="L121" s="11">
        <v>2310.4</v>
      </c>
      <c r="M121" s="11">
        <v>25</v>
      </c>
      <c r="N121" s="11">
        <f t="shared" si="19"/>
        <v>11014.16</v>
      </c>
      <c r="O121" s="11">
        <f t="shared" si="20"/>
        <v>64985.84</v>
      </c>
      <c r="P121" s="11"/>
      <c r="R121" s="9"/>
      <c r="T121" s="12"/>
    </row>
    <row r="122" spans="1:20" x14ac:dyDescent="0.3">
      <c r="A122" s="9" t="s">
        <v>357</v>
      </c>
      <c r="B122" s="9" t="s">
        <v>172</v>
      </c>
      <c r="C122" s="13" t="s">
        <v>430</v>
      </c>
      <c r="D122" s="9" t="s">
        <v>428</v>
      </c>
      <c r="E122" s="10">
        <v>45962</v>
      </c>
      <c r="F122" s="10">
        <v>46143</v>
      </c>
      <c r="G122" s="11">
        <v>76000</v>
      </c>
      <c r="H122" s="11">
        <v>0</v>
      </c>
      <c r="I122" s="11">
        <f t="shared" si="18"/>
        <v>76000</v>
      </c>
      <c r="J122" s="11">
        <v>2181.1999999999998</v>
      </c>
      <c r="K122" s="11">
        <v>6497.56</v>
      </c>
      <c r="L122" s="11">
        <v>2310.4</v>
      </c>
      <c r="M122" s="11">
        <v>1025</v>
      </c>
      <c r="N122" s="11">
        <f t="shared" si="19"/>
        <v>12014.16</v>
      </c>
      <c r="O122" s="11">
        <f t="shared" si="20"/>
        <v>63985.84</v>
      </c>
      <c r="P122" s="11"/>
      <c r="R122" s="9"/>
      <c r="T122" s="12"/>
    </row>
    <row r="123" spans="1:20" x14ac:dyDescent="0.3">
      <c r="A123" s="9" t="s">
        <v>369</v>
      </c>
      <c r="B123" s="9" t="s">
        <v>172</v>
      </c>
      <c r="C123" s="13" t="s">
        <v>430</v>
      </c>
      <c r="D123" s="9" t="s">
        <v>428</v>
      </c>
      <c r="E123" s="10">
        <v>45901</v>
      </c>
      <c r="F123" s="10">
        <v>46082</v>
      </c>
      <c r="G123" s="11">
        <v>76000</v>
      </c>
      <c r="H123" s="11">
        <v>0</v>
      </c>
      <c r="I123" s="11">
        <f t="shared" si="18"/>
        <v>76000</v>
      </c>
      <c r="J123" s="11">
        <v>2181.1999999999998</v>
      </c>
      <c r="K123" s="11">
        <v>6497.56</v>
      </c>
      <c r="L123" s="11">
        <v>2310.4</v>
      </c>
      <c r="M123" s="11">
        <v>25</v>
      </c>
      <c r="N123" s="11">
        <f t="shared" si="19"/>
        <v>11014.16</v>
      </c>
      <c r="O123" s="11">
        <f t="shared" si="20"/>
        <v>64985.84</v>
      </c>
      <c r="P123" s="11"/>
      <c r="R123" s="9"/>
      <c r="T123" s="12"/>
    </row>
    <row r="124" spans="1:20" x14ac:dyDescent="0.3">
      <c r="A124" s="9" t="s">
        <v>370</v>
      </c>
      <c r="B124" s="9" t="s">
        <v>172</v>
      </c>
      <c r="C124" s="13" t="s">
        <v>430</v>
      </c>
      <c r="D124" s="9" t="s">
        <v>428</v>
      </c>
      <c r="E124" s="10">
        <v>45962</v>
      </c>
      <c r="F124" s="10">
        <v>46143</v>
      </c>
      <c r="G124" s="11">
        <v>76000</v>
      </c>
      <c r="H124" s="11">
        <v>0</v>
      </c>
      <c r="I124" s="11">
        <f t="shared" si="18"/>
        <v>76000</v>
      </c>
      <c r="J124" s="11">
        <v>2181.1999999999998</v>
      </c>
      <c r="K124" s="11">
        <v>6497.56</v>
      </c>
      <c r="L124" s="11">
        <v>2310.4</v>
      </c>
      <c r="M124" s="11">
        <v>25</v>
      </c>
      <c r="N124" s="11">
        <f t="shared" si="19"/>
        <v>11014.16</v>
      </c>
      <c r="O124" s="11">
        <f t="shared" si="20"/>
        <v>64985.84</v>
      </c>
      <c r="P124" s="11"/>
      <c r="R124" s="9"/>
      <c r="T124" s="12"/>
    </row>
    <row r="125" spans="1:20" x14ac:dyDescent="0.3">
      <c r="A125" s="9" t="s">
        <v>372</v>
      </c>
      <c r="B125" s="9" t="s">
        <v>26</v>
      </c>
      <c r="C125" s="13" t="s">
        <v>430</v>
      </c>
      <c r="D125" s="9" t="s">
        <v>429</v>
      </c>
      <c r="E125" s="10">
        <v>46023</v>
      </c>
      <c r="F125" s="10">
        <v>46204</v>
      </c>
      <c r="G125" s="11">
        <v>60000</v>
      </c>
      <c r="H125" s="11">
        <v>0</v>
      </c>
      <c r="I125" s="11">
        <f>+H125+G125</f>
        <v>60000</v>
      </c>
      <c r="J125" s="11">
        <v>1722</v>
      </c>
      <c r="K125" s="11">
        <v>3486.68</v>
      </c>
      <c r="L125" s="11">
        <v>1824</v>
      </c>
      <c r="M125" s="11">
        <v>25</v>
      </c>
      <c r="N125" s="11">
        <f>M125+L125+K125+J125</f>
        <v>7057.68</v>
      </c>
      <c r="O125" s="11">
        <f>+I125-N125</f>
        <v>52942.32</v>
      </c>
      <c r="P125" s="11"/>
      <c r="R125" s="9"/>
      <c r="T125" s="12"/>
    </row>
    <row r="126" spans="1:20" x14ac:dyDescent="0.3">
      <c r="A126" s="9" t="s">
        <v>373</v>
      </c>
      <c r="B126" s="9" t="s">
        <v>26</v>
      </c>
      <c r="C126" s="13" t="s">
        <v>430</v>
      </c>
      <c r="D126" s="9" t="s">
        <v>429</v>
      </c>
      <c r="E126" s="10">
        <v>46023</v>
      </c>
      <c r="F126" s="10">
        <v>46204</v>
      </c>
      <c r="G126" s="11">
        <v>60000</v>
      </c>
      <c r="H126" s="11">
        <v>0</v>
      </c>
      <c r="I126" s="11">
        <f>+H126+G126</f>
        <v>60000</v>
      </c>
      <c r="J126" s="11">
        <v>1722</v>
      </c>
      <c r="K126" s="11">
        <v>3486.68</v>
      </c>
      <c r="L126" s="11">
        <v>1824</v>
      </c>
      <c r="M126" s="11">
        <v>25</v>
      </c>
      <c r="N126" s="11">
        <f>M126+L126+K126+J126</f>
        <v>7057.68</v>
      </c>
      <c r="O126" s="11">
        <f>+I126-N126</f>
        <v>52942.32</v>
      </c>
      <c r="P126" s="11"/>
      <c r="R126" s="9"/>
      <c r="T126" s="12"/>
    </row>
    <row r="127" spans="1:20" x14ac:dyDescent="0.3">
      <c r="A127" s="9" t="s">
        <v>382</v>
      </c>
      <c r="B127" s="9" t="s">
        <v>26</v>
      </c>
      <c r="C127" s="13" t="s">
        <v>430</v>
      </c>
      <c r="D127" s="9" t="s">
        <v>429</v>
      </c>
      <c r="E127" s="10">
        <v>45962</v>
      </c>
      <c r="F127" s="10">
        <v>46143</v>
      </c>
      <c r="G127" s="11">
        <v>76000</v>
      </c>
      <c r="H127" s="11">
        <v>0</v>
      </c>
      <c r="I127" s="11">
        <f>+H127+G127</f>
        <v>76000</v>
      </c>
      <c r="J127" s="11">
        <v>2181.1999999999998</v>
      </c>
      <c r="K127" s="11">
        <v>6497.56</v>
      </c>
      <c r="L127" s="11">
        <v>2310.4</v>
      </c>
      <c r="M127" s="11">
        <v>25</v>
      </c>
      <c r="N127" s="11">
        <f>M127+L127+K127+J127</f>
        <v>11014.16</v>
      </c>
      <c r="O127" s="11">
        <f>+I127-N127</f>
        <v>64985.84</v>
      </c>
      <c r="P127" s="11"/>
      <c r="R127" s="9"/>
      <c r="T127" s="12"/>
    </row>
    <row r="128" spans="1:20" x14ac:dyDescent="0.3">
      <c r="A128" s="9" t="s">
        <v>362</v>
      </c>
      <c r="B128" s="9" t="s">
        <v>34</v>
      </c>
      <c r="C128" s="13" t="s">
        <v>430</v>
      </c>
      <c r="D128" s="9" t="s">
        <v>429</v>
      </c>
      <c r="E128" s="10">
        <v>45870</v>
      </c>
      <c r="F128" s="10">
        <v>46054</v>
      </c>
      <c r="G128" s="11">
        <v>50000</v>
      </c>
      <c r="H128" s="11">
        <v>0</v>
      </c>
      <c r="I128" s="11">
        <f t="shared" si="18"/>
        <v>50000</v>
      </c>
      <c r="J128" s="11">
        <v>1435</v>
      </c>
      <c r="K128" s="11">
        <v>1854</v>
      </c>
      <c r="L128" s="11">
        <v>1520</v>
      </c>
      <c r="M128" s="11">
        <v>25</v>
      </c>
      <c r="N128" s="11">
        <f t="shared" si="19"/>
        <v>4834</v>
      </c>
      <c r="O128" s="11">
        <f t="shared" si="20"/>
        <v>45166</v>
      </c>
      <c r="P128" s="11"/>
      <c r="R128" s="9"/>
      <c r="T128" s="12"/>
    </row>
    <row r="129" spans="1:20" x14ac:dyDescent="0.3">
      <c r="A129" s="9" t="s">
        <v>365</v>
      </c>
      <c r="B129" s="9" t="s">
        <v>34</v>
      </c>
      <c r="C129" s="13" t="s">
        <v>430</v>
      </c>
      <c r="D129" s="9" t="s">
        <v>428</v>
      </c>
      <c r="E129" s="10">
        <v>45931</v>
      </c>
      <c r="F129" s="10">
        <v>46113</v>
      </c>
      <c r="G129" s="11">
        <v>40000</v>
      </c>
      <c r="H129" s="11">
        <v>0</v>
      </c>
      <c r="I129" s="11">
        <f t="shared" si="18"/>
        <v>40000</v>
      </c>
      <c r="J129" s="11">
        <v>1148</v>
      </c>
      <c r="K129" s="11">
        <v>442.65</v>
      </c>
      <c r="L129" s="11">
        <v>1216</v>
      </c>
      <c r="M129" s="11">
        <v>25</v>
      </c>
      <c r="N129" s="11">
        <f t="shared" si="19"/>
        <v>2831.65</v>
      </c>
      <c r="O129" s="11">
        <f t="shared" si="20"/>
        <v>37168.35</v>
      </c>
      <c r="P129" s="11"/>
      <c r="R129" s="9"/>
      <c r="T129" s="12"/>
    </row>
    <row r="130" spans="1:20" x14ac:dyDescent="0.3">
      <c r="A130" s="9" t="s">
        <v>367</v>
      </c>
      <c r="B130" s="9" t="s">
        <v>34</v>
      </c>
      <c r="C130" s="13" t="s">
        <v>430</v>
      </c>
      <c r="D130" s="9" t="s">
        <v>428</v>
      </c>
      <c r="E130" s="10">
        <v>45870</v>
      </c>
      <c r="F130" s="10">
        <v>46054</v>
      </c>
      <c r="G130" s="11">
        <v>55000</v>
      </c>
      <c r="H130" s="11">
        <v>0</v>
      </c>
      <c r="I130" s="11">
        <f t="shared" si="18"/>
        <v>55000</v>
      </c>
      <c r="J130" s="11">
        <v>1578.5</v>
      </c>
      <c r="K130" s="11">
        <v>2559.6799999999998</v>
      </c>
      <c r="L130" s="11">
        <v>1672</v>
      </c>
      <c r="M130" s="11">
        <v>25</v>
      </c>
      <c r="N130" s="11">
        <f t="shared" si="19"/>
        <v>5835.18</v>
      </c>
      <c r="O130" s="11">
        <f t="shared" si="20"/>
        <v>49164.82</v>
      </c>
      <c r="P130" s="11"/>
      <c r="R130" s="9"/>
      <c r="T130" s="12"/>
    </row>
    <row r="131" spans="1:20" x14ac:dyDescent="0.3">
      <c r="A131" s="9" t="s">
        <v>368</v>
      </c>
      <c r="B131" s="9" t="s">
        <v>34</v>
      </c>
      <c r="C131" s="13" t="s">
        <v>430</v>
      </c>
      <c r="D131" s="9" t="s">
        <v>428</v>
      </c>
      <c r="E131" s="10">
        <v>45901</v>
      </c>
      <c r="F131" s="10">
        <v>46082</v>
      </c>
      <c r="G131" s="11">
        <v>50000</v>
      </c>
      <c r="H131" s="11">
        <v>0</v>
      </c>
      <c r="I131" s="11">
        <f t="shared" si="18"/>
        <v>50000</v>
      </c>
      <c r="J131" s="11">
        <v>1435</v>
      </c>
      <c r="K131" s="11">
        <v>1854</v>
      </c>
      <c r="L131" s="11">
        <v>1520</v>
      </c>
      <c r="M131" s="11">
        <v>25</v>
      </c>
      <c r="N131" s="11">
        <f t="shared" si="19"/>
        <v>4834</v>
      </c>
      <c r="O131" s="11">
        <f t="shared" si="20"/>
        <v>45166</v>
      </c>
      <c r="P131" s="11"/>
      <c r="R131" s="9"/>
      <c r="T131" s="12"/>
    </row>
    <row r="132" spans="1:20" x14ac:dyDescent="0.3">
      <c r="A132" s="9" t="s">
        <v>377</v>
      </c>
      <c r="B132" s="9" t="s">
        <v>34</v>
      </c>
      <c r="C132" s="13" t="s">
        <v>430</v>
      </c>
      <c r="D132" s="9" t="s">
        <v>428</v>
      </c>
      <c r="E132" s="10">
        <v>46023</v>
      </c>
      <c r="F132" s="10">
        <v>46204</v>
      </c>
      <c r="G132" s="11">
        <v>55000</v>
      </c>
      <c r="H132" s="11">
        <v>0</v>
      </c>
      <c r="I132" s="11">
        <f t="shared" si="18"/>
        <v>55000</v>
      </c>
      <c r="J132" s="11">
        <v>1578.5</v>
      </c>
      <c r="K132" s="11">
        <v>2559.6799999999998</v>
      </c>
      <c r="L132" s="11">
        <v>1672</v>
      </c>
      <c r="M132" s="11">
        <v>25</v>
      </c>
      <c r="N132" s="11">
        <f t="shared" si="19"/>
        <v>5835.18</v>
      </c>
      <c r="O132" s="11">
        <f t="shared" si="20"/>
        <v>49164.82</v>
      </c>
      <c r="P132" s="11"/>
      <c r="R132" s="9"/>
      <c r="T132" s="12"/>
    </row>
    <row r="133" spans="1:20" x14ac:dyDescent="0.3">
      <c r="A133" s="9" t="s">
        <v>378</v>
      </c>
      <c r="B133" s="9" t="s">
        <v>34</v>
      </c>
      <c r="C133" s="13" t="s">
        <v>430</v>
      </c>
      <c r="D133" s="9" t="s">
        <v>428</v>
      </c>
      <c r="E133" s="10">
        <v>45870</v>
      </c>
      <c r="F133" s="10">
        <v>46054</v>
      </c>
      <c r="G133" s="11">
        <v>55000</v>
      </c>
      <c r="H133" s="11">
        <v>0</v>
      </c>
      <c r="I133" s="11">
        <f t="shared" si="18"/>
        <v>55000</v>
      </c>
      <c r="J133" s="11">
        <v>1578.5</v>
      </c>
      <c r="K133" s="11">
        <v>2559.6799999999998</v>
      </c>
      <c r="L133" s="11">
        <v>1672</v>
      </c>
      <c r="M133" s="11">
        <v>25</v>
      </c>
      <c r="N133" s="11">
        <f t="shared" si="19"/>
        <v>5835.18</v>
      </c>
      <c r="O133" s="11">
        <f t="shared" si="20"/>
        <v>49164.82</v>
      </c>
      <c r="P133" s="11"/>
      <c r="R133" s="9"/>
      <c r="T133" s="12"/>
    </row>
    <row r="134" spans="1:20" x14ac:dyDescent="0.3">
      <c r="A134" s="9" t="s">
        <v>379</v>
      </c>
      <c r="B134" s="9" t="s">
        <v>34</v>
      </c>
      <c r="C134" s="13" t="s">
        <v>430</v>
      </c>
      <c r="D134" s="9" t="s">
        <v>428</v>
      </c>
      <c r="E134" s="10">
        <v>45870</v>
      </c>
      <c r="F134" s="10">
        <v>46054</v>
      </c>
      <c r="G134" s="11">
        <v>30000</v>
      </c>
      <c r="H134" s="11">
        <v>0</v>
      </c>
      <c r="I134" s="11">
        <f t="shared" si="18"/>
        <v>30000</v>
      </c>
      <c r="J134" s="11">
        <v>861</v>
      </c>
      <c r="K134" s="11">
        <v>0</v>
      </c>
      <c r="L134" s="11">
        <v>912</v>
      </c>
      <c r="M134" s="11">
        <v>25</v>
      </c>
      <c r="N134" s="11">
        <f t="shared" si="19"/>
        <v>1798</v>
      </c>
      <c r="O134" s="11">
        <f t="shared" si="20"/>
        <v>28202</v>
      </c>
      <c r="P134" s="11"/>
      <c r="R134" s="9"/>
      <c r="T134" s="12"/>
    </row>
    <row r="135" spans="1:20" x14ac:dyDescent="0.3">
      <c r="A135" s="9" t="s">
        <v>380</v>
      </c>
      <c r="B135" s="9" t="s">
        <v>34</v>
      </c>
      <c r="C135" s="13" t="s">
        <v>430</v>
      </c>
      <c r="D135" s="9" t="s">
        <v>428</v>
      </c>
      <c r="E135" s="10">
        <v>45901</v>
      </c>
      <c r="F135" s="10">
        <v>46082</v>
      </c>
      <c r="G135" s="11">
        <v>55000</v>
      </c>
      <c r="H135" s="11">
        <v>0</v>
      </c>
      <c r="I135" s="11">
        <f t="shared" si="18"/>
        <v>55000</v>
      </c>
      <c r="J135" s="11">
        <v>1578.5</v>
      </c>
      <c r="K135" s="11">
        <v>2559.6799999999998</v>
      </c>
      <c r="L135" s="11">
        <v>1672</v>
      </c>
      <c r="M135" s="11">
        <v>25</v>
      </c>
      <c r="N135" s="11">
        <f t="shared" si="19"/>
        <v>5835.18</v>
      </c>
      <c r="O135" s="11">
        <f t="shared" si="20"/>
        <v>49164.82</v>
      </c>
      <c r="P135" s="11"/>
      <c r="R135" s="9"/>
      <c r="T135" s="12"/>
    </row>
    <row r="136" spans="1:20" x14ac:dyDescent="0.3">
      <c r="A136" s="9" t="s">
        <v>381</v>
      </c>
      <c r="B136" s="9" t="s">
        <v>34</v>
      </c>
      <c r="C136" s="13" t="s">
        <v>430</v>
      </c>
      <c r="D136" s="9" t="s">
        <v>428</v>
      </c>
      <c r="E136" s="10">
        <v>45902</v>
      </c>
      <c r="F136" s="10">
        <v>46083</v>
      </c>
      <c r="G136" s="11">
        <v>55000</v>
      </c>
      <c r="H136" s="11">
        <v>0</v>
      </c>
      <c r="I136" s="11">
        <f t="shared" si="18"/>
        <v>55000</v>
      </c>
      <c r="J136" s="11">
        <v>1578.5</v>
      </c>
      <c r="K136" s="11">
        <v>2559.6799999999998</v>
      </c>
      <c r="L136" s="11">
        <v>1672</v>
      </c>
      <c r="M136" s="11">
        <v>25</v>
      </c>
      <c r="N136" s="11">
        <f t="shared" si="19"/>
        <v>5835.18</v>
      </c>
      <c r="O136" s="11">
        <f t="shared" si="20"/>
        <v>49164.82</v>
      </c>
      <c r="P136" s="11"/>
      <c r="R136" s="9"/>
      <c r="T136" s="12"/>
    </row>
    <row r="137" spans="1:20" x14ac:dyDescent="0.3">
      <c r="A137" s="9" t="s">
        <v>386</v>
      </c>
      <c r="B137" s="9" t="s">
        <v>34</v>
      </c>
      <c r="C137" s="13" t="s">
        <v>430</v>
      </c>
      <c r="D137" s="9" t="s">
        <v>428</v>
      </c>
      <c r="E137" s="10">
        <v>45962</v>
      </c>
      <c r="F137" s="10">
        <v>46143</v>
      </c>
      <c r="G137" s="11">
        <v>55000</v>
      </c>
      <c r="H137" s="11">
        <v>0</v>
      </c>
      <c r="I137" s="11">
        <f t="shared" si="18"/>
        <v>55000</v>
      </c>
      <c r="J137" s="11">
        <v>1578.5</v>
      </c>
      <c r="K137" s="11">
        <v>2559.6799999999998</v>
      </c>
      <c r="L137" s="11">
        <v>1672</v>
      </c>
      <c r="M137" s="11">
        <v>25</v>
      </c>
      <c r="N137" s="11">
        <f t="shared" si="19"/>
        <v>5835.18</v>
      </c>
      <c r="O137" s="11">
        <f t="shared" si="20"/>
        <v>49164.82</v>
      </c>
      <c r="P137" s="11"/>
      <c r="R137" s="9"/>
      <c r="T137" s="12"/>
    </row>
    <row r="138" spans="1:20" x14ac:dyDescent="0.3">
      <c r="A138" s="9" t="s">
        <v>358</v>
      </c>
      <c r="B138" s="9" t="s">
        <v>359</v>
      </c>
      <c r="C138" s="13" t="s">
        <v>430</v>
      </c>
      <c r="D138" s="9" t="s">
        <v>428</v>
      </c>
      <c r="E138" s="10">
        <v>45962</v>
      </c>
      <c r="F138" s="10">
        <v>46143</v>
      </c>
      <c r="G138" s="11">
        <v>40000</v>
      </c>
      <c r="H138" s="11">
        <v>0</v>
      </c>
      <c r="I138" s="11">
        <f t="shared" si="18"/>
        <v>40000</v>
      </c>
      <c r="J138" s="11">
        <v>1148</v>
      </c>
      <c r="K138" s="11">
        <v>154.68</v>
      </c>
      <c r="L138" s="11">
        <v>1216</v>
      </c>
      <c r="M138" s="11">
        <v>1944.78</v>
      </c>
      <c r="N138" s="11">
        <f t="shared" si="19"/>
        <v>4463.4599999999991</v>
      </c>
      <c r="O138" s="11">
        <f t="shared" si="20"/>
        <v>35536.54</v>
      </c>
      <c r="P138" s="11"/>
      <c r="R138" s="9"/>
      <c r="T138" s="12"/>
    </row>
    <row r="139" spans="1:20" x14ac:dyDescent="0.3">
      <c r="A139" s="9" t="s">
        <v>376</v>
      </c>
      <c r="B139" s="9" t="s">
        <v>19</v>
      </c>
      <c r="C139" s="13" t="s">
        <v>430</v>
      </c>
      <c r="D139" s="9" t="s">
        <v>428</v>
      </c>
      <c r="E139" s="10">
        <v>46023</v>
      </c>
      <c r="F139" s="10">
        <v>46204</v>
      </c>
      <c r="G139" s="11">
        <v>55000</v>
      </c>
      <c r="H139" s="11">
        <v>0</v>
      </c>
      <c r="I139" s="11">
        <f t="shared" si="18"/>
        <v>55000</v>
      </c>
      <c r="J139" s="11">
        <v>1578.5</v>
      </c>
      <c r="K139" s="11">
        <v>2559.6799999999998</v>
      </c>
      <c r="L139" s="11">
        <v>1672</v>
      </c>
      <c r="M139" s="11">
        <v>25</v>
      </c>
      <c r="N139" s="11">
        <f t="shared" si="19"/>
        <v>5835.18</v>
      </c>
      <c r="O139" s="11">
        <f t="shared" si="20"/>
        <v>49164.82</v>
      </c>
      <c r="P139" s="11"/>
      <c r="R139" s="9"/>
      <c r="T139" s="12"/>
    </row>
    <row r="140" spans="1:20" x14ac:dyDescent="0.3">
      <c r="A140" s="9" t="s">
        <v>383</v>
      </c>
      <c r="B140" s="9" t="s">
        <v>19</v>
      </c>
      <c r="C140" s="13" t="s">
        <v>430</v>
      </c>
      <c r="D140" s="9" t="s">
        <v>429</v>
      </c>
      <c r="E140" s="10">
        <v>45962</v>
      </c>
      <c r="F140" s="10">
        <v>46143</v>
      </c>
      <c r="G140" s="11">
        <v>55000</v>
      </c>
      <c r="H140" s="11">
        <v>0</v>
      </c>
      <c r="I140" s="11">
        <f t="shared" si="18"/>
        <v>55000</v>
      </c>
      <c r="J140" s="11">
        <v>1578.5</v>
      </c>
      <c r="K140" s="11">
        <v>2559.6799999999998</v>
      </c>
      <c r="L140" s="11">
        <v>1672</v>
      </c>
      <c r="M140" s="11">
        <v>25</v>
      </c>
      <c r="N140" s="11">
        <f t="shared" si="19"/>
        <v>5835.18</v>
      </c>
      <c r="O140" s="11">
        <f t="shared" si="20"/>
        <v>49164.82</v>
      </c>
      <c r="P140" s="11"/>
      <c r="R140" s="9"/>
      <c r="T140" s="12"/>
    </row>
    <row r="141" spans="1:20" x14ac:dyDescent="0.3">
      <c r="A141" s="9" t="s">
        <v>360</v>
      </c>
      <c r="B141" s="9" t="s">
        <v>361</v>
      </c>
      <c r="C141" s="13" t="s">
        <v>430</v>
      </c>
      <c r="D141" s="9" t="s">
        <v>428</v>
      </c>
      <c r="E141" s="10">
        <v>45870</v>
      </c>
      <c r="F141" s="10">
        <v>46054</v>
      </c>
      <c r="G141" s="11">
        <v>30000</v>
      </c>
      <c r="H141" s="11">
        <v>0</v>
      </c>
      <c r="I141" s="11">
        <f t="shared" si="18"/>
        <v>30000</v>
      </c>
      <c r="J141" s="11">
        <v>861</v>
      </c>
      <c r="K141" s="11">
        <v>0</v>
      </c>
      <c r="L141" s="11">
        <v>912</v>
      </c>
      <c r="M141" s="11">
        <v>25</v>
      </c>
      <c r="N141" s="11">
        <f t="shared" si="19"/>
        <v>1798</v>
      </c>
      <c r="O141" s="11">
        <f t="shared" si="20"/>
        <v>28202</v>
      </c>
      <c r="P141" s="11"/>
      <c r="R141" s="9"/>
      <c r="T141" s="12"/>
    </row>
    <row r="142" spans="1:20" x14ac:dyDescent="0.3">
      <c r="A142" s="9" t="s">
        <v>363</v>
      </c>
      <c r="B142" s="9" t="s">
        <v>361</v>
      </c>
      <c r="C142" s="13" t="s">
        <v>430</v>
      </c>
      <c r="D142" s="9" t="s">
        <v>429</v>
      </c>
      <c r="E142" s="10">
        <v>45901</v>
      </c>
      <c r="F142" s="10">
        <v>46082</v>
      </c>
      <c r="G142" s="11">
        <v>30000</v>
      </c>
      <c r="H142" s="11">
        <v>0</v>
      </c>
      <c r="I142" s="11">
        <f t="shared" si="18"/>
        <v>30000</v>
      </c>
      <c r="J142" s="11">
        <v>861</v>
      </c>
      <c r="K142" s="11">
        <v>0</v>
      </c>
      <c r="L142" s="11">
        <v>912</v>
      </c>
      <c r="M142" s="11">
        <v>25</v>
      </c>
      <c r="N142" s="11">
        <f t="shared" si="19"/>
        <v>1798</v>
      </c>
      <c r="O142" s="11">
        <f t="shared" si="20"/>
        <v>28202</v>
      </c>
      <c r="P142" s="11"/>
      <c r="R142" s="9"/>
      <c r="T142" s="12"/>
    </row>
    <row r="143" spans="1:20" x14ac:dyDescent="0.3">
      <c r="A143" s="9" t="s">
        <v>353</v>
      </c>
      <c r="B143" s="9" t="s">
        <v>69</v>
      </c>
      <c r="C143" s="13" t="s">
        <v>430</v>
      </c>
      <c r="D143" s="9" t="s">
        <v>429</v>
      </c>
      <c r="E143" s="10">
        <v>46023</v>
      </c>
      <c r="F143" s="10">
        <v>46204</v>
      </c>
      <c r="G143" s="11">
        <v>76000</v>
      </c>
      <c r="H143" s="11">
        <v>0</v>
      </c>
      <c r="I143" s="11">
        <f>+H143+G143</f>
        <v>76000</v>
      </c>
      <c r="J143" s="11">
        <v>2181.1999999999998</v>
      </c>
      <c r="K143" s="11">
        <v>6497.56</v>
      </c>
      <c r="L143" s="11">
        <v>2310.4</v>
      </c>
      <c r="M143" s="11">
        <v>37556.49</v>
      </c>
      <c r="N143" s="11">
        <f>M143+L143+K143+J143</f>
        <v>48545.649999999994</v>
      </c>
      <c r="O143" s="11">
        <f>+I143-N143</f>
        <v>27454.350000000006</v>
      </c>
      <c r="P143" s="11"/>
      <c r="R143" s="9"/>
      <c r="T143" s="12"/>
    </row>
    <row r="144" spans="1:20" x14ac:dyDescent="0.3">
      <c r="A144" s="9" t="s">
        <v>355</v>
      </c>
      <c r="B144" s="9" t="s">
        <v>69</v>
      </c>
      <c r="C144" s="13" t="s">
        <v>430</v>
      </c>
      <c r="D144" s="9" t="s">
        <v>428</v>
      </c>
      <c r="E144" s="10">
        <v>45992</v>
      </c>
      <c r="F144" s="10">
        <v>46174</v>
      </c>
      <c r="G144" s="11">
        <v>76000</v>
      </c>
      <c r="H144" s="11">
        <v>0</v>
      </c>
      <c r="I144" s="11">
        <f>+H144+G144</f>
        <v>76000</v>
      </c>
      <c r="J144" s="11">
        <v>2181.1999999999998</v>
      </c>
      <c r="K144" s="11">
        <v>6497.56</v>
      </c>
      <c r="L144" s="11">
        <v>2310.4</v>
      </c>
      <c r="M144" s="11">
        <v>25</v>
      </c>
      <c r="N144" s="11">
        <f>M144+L144+K144+J144</f>
        <v>11014.16</v>
      </c>
      <c r="O144" s="11">
        <f>+I144-N144</f>
        <v>64985.84</v>
      </c>
      <c r="P144" s="11"/>
      <c r="R144" s="9"/>
      <c r="T144" s="12"/>
    </row>
    <row r="145" spans="1:20" x14ac:dyDescent="0.3">
      <c r="A145" s="9" t="s">
        <v>356</v>
      </c>
      <c r="B145" s="9" t="s">
        <v>69</v>
      </c>
      <c r="C145" s="13" t="s">
        <v>430</v>
      </c>
      <c r="D145" s="9" t="s">
        <v>429</v>
      </c>
      <c r="E145" s="10">
        <v>45962</v>
      </c>
      <c r="F145" s="10">
        <v>46143</v>
      </c>
      <c r="G145" s="11">
        <v>76000</v>
      </c>
      <c r="H145" s="11">
        <v>0</v>
      </c>
      <c r="I145" s="11">
        <f>+H145+G145</f>
        <v>76000</v>
      </c>
      <c r="J145" s="11">
        <v>2181.1999999999998</v>
      </c>
      <c r="K145" s="11">
        <v>6497.56</v>
      </c>
      <c r="L145" s="11">
        <v>2310.4</v>
      </c>
      <c r="M145" s="11">
        <v>25</v>
      </c>
      <c r="N145" s="11">
        <f>M145+L145+K145+J145</f>
        <v>11014.16</v>
      </c>
      <c r="O145" s="11">
        <f>+I145-N145</f>
        <v>64985.84</v>
      </c>
      <c r="P145" s="11"/>
      <c r="R145" s="9"/>
      <c r="T145" s="12"/>
    </row>
    <row r="146" spans="1:20" x14ac:dyDescent="0.3">
      <c r="A146" s="9" t="s">
        <v>371</v>
      </c>
      <c r="B146" s="9" t="s">
        <v>69</v>
      </c>
      <c r="C146" s="13" t="s">
        <v>430</v>
      </c>
      <c r="D146" s="9" t="s">
        <v>428</v>
      </c>
      <c r="E146" s="10">
        <v>46023</v>
      </c>
      <c r="F146" s="10">
        <v>46204</v>
      </c>
      <c r="G146" s="11">
        <v>76000</v>
      </c>
      <c r="H146" s="11">
        <v>0</v>
      </c>
      <c r="I146" s="11">
        <f>+H146+G146</f>
        <v>76000</v>
      </c>
      <c r="J146" s="11">
        <v>2181.1999999999998</v>
      </c>
      <c r="K146" s="11">
        <v>6497.56</v>
      </c>
      <c r="L146" s="11">
        <v>2310.4</v>
      </c>
      <c r="M146" s="11">
        <v>25</v>
      </c>
      <c r="N146" s="11">
        <f>M146+L146+K146+J146</f>
        <v>11014.16</v>
      </c>
      <c r="O146" s="11">
        <f>+I146-N146</f>
        <v>64985.84</v>
      </c>
      <c r="P146" s="11"/>
      <c r="R146" s="9"/>
      <c r="T146" s="12"/>
    </row>
    <row r="147" spans="1:20" x14ac:dyDescent="0.3">
      <c r="A147" s="9" t="s">
        <v>374</v>
      </c>
      <c r="B147" s="9" t="s">
        <v>69</v>
      </c>
      <c r="C147" s="13" t="s">
        <v>430</v>
      </c>
      <c r="D147" s="9" t="s">
        <v>429</v>
      </c>
      <c r="E147" s="10">
        <v>46023</v>
      </c>
      <c r="F147" s="10">
        <v>46204</v>
      </c>
      <c r="G147" s="11">
        <v>60000</v>
      </c>
      <c r="H147" s="11">
        <v>0</v>
      </c>
      <c r="I147" s="11">
        <f>+H147+G147</f>
        <v>60000</v>
      </c>
      <c r="J147" s="11">
        <v>1722</v>
      </c>
      <c r="K147" s="11">
        <v>3486.68</v>
      </c>
      <c r="L147" s="11">
        <v>1824</v>
      </c>
      <c r="M147" s="11">
        <v>25</v>
      </c>
      <c r="N147" s="11">
        <f>M147+L147+K147+J147</f>
        <v>7057.68</v>
      </c>
      <c r="O147" s="11">
        <f>+I147-N147</f>
        <v>52942.32</v>
      </c>
      <c r="P147" s="11"/>
      <c r="R147" s="9"/>
      <c r="T147" s="12"/>
    </row>
    <row r="148" spans="1:20" ht="13.5" thickBot="1" x14ac:dyDescent="0.35">
      <c r="C148" s="13"/>
      <c r="D148" s="9">
        <v>32</v>
      </c>
      <c r="G148" s="14">
        <f>SUM(G116:G147)</f>
        <v>1954000</v>
      </c>
      <c r="H148" s="14">
        <f t="shared" ref="H148:O148" si="21">SUM(H116:H147)</f>
        <v>0</v>
      </c>
      <c r="I148" s="14">
        <f t="shared" si="21"/>
        <v>1954000</v>
      </c>
      <c r="J148" s="14">
        <f t="shared" si="21"/>
        <v>56079.799999999988</v>
      </c>
      <c r="K148" s="14">
        <f t="shared" si="21"/>
        <v>126208.64999999991</v>
      </c>
      <c r="L148" s="14">
        <f t="shared" si="21"/>
        <v>59401.600000000006</v>
      </c>
      <c r="M148" s="14">
        <f t="shared" si="21"/>
        <v>41251.269999999997</v>
      </c>
      <c r="N148" s="14">
        <f t="shared" si="21"/>
        <v>282941.31999999989</v>
      </c>
      <c r="O148" s="14">
        <f t="shared" si="21"/>
        <v>1671058.6800000004</v>
      </c>
      <c r="P148" s="11"/>
      <c r="R148" s="9"/>
      <c r="T148" s="12"/>
    </row>
    <row r="149" spans="1:20" x14ac:dyDescent="0.3">
      <c r="E149" s="9"/>
      <c r="G149" s="10"/>
      <c r="P149" s="11"/>
      <c r="R149" s="9"/>
      <c r="T149" s="12"/>
    </row>
    <row r="150" spans="1:20" x14ac:dyDescent="0.3">
      <c r="A150" s="6" t="s">
        <v>277</v>
      </c>
      <c r="C150" s="13"/>
      <c r="P150" s="11"/>
      <c r="R150" s="9"/>
      <c r="T150" s="12"/>
    </row>
    <row r="151" spans="1:20" x14ac:dyDescent="0.3">
      <c r="A151" s="7" t="s">
        <v>431</v>
      </c>
      <c r="B151" s="7" t="s">
        <v>432</v>
      </c>
      <c r="C151" s="7" t="s">
        <v>433</v>
      </c>
      <c r="D151" s="7" t="s">
        <v>441</v>
      </c>
      <c r="E151" s="7" t="s">
        <v>434</v>
      </c>
      <c r="F151" s="7" t="s">
        <v>435</v>
      </c>
      <c r="G151" s="8" t="s">
        <v>442</v>
      </c>
      <c r="H151" s="8" t="s">
        <v>443</v>
      </c>
      <c r="I151" s="8" t="s">
        <v>444</v>
      </c>
      <c r="J151" s="8" t="s">
        <v>0</v>
      </c>
      <c r="K151" s="8" t="s">
        <v>1</v>
      </c>
      <c r="L151" s="8" t="s">
        <v>2</v>
      </c>
      <c r="M151" s="8" t="s">
        <v>445</v>
      </c>
      <c r="N151" s="8" t="s">
        <v>446</v>
      </c>
      <c r="O151" s="8" t="s">
        <v>447</v>
      </c>
      <c r="P151" s="11"/>
      <c r="R151" s="9"/>
      <c r="T151" s="12"/>
    </row>
    <row r="152" spans="1:20" x14ac:dyDescent="0.3">
      <c r="A152" s="9" t="s">
        <v>299</v>
      </c>
      <c r="B152" s="9" t="s">
        <v>11</v>
      </c>
      <c r="C152" s="13" t="s">
        <v>430</v>
      </c>
      <c r="D152" s="9" t="s">
        <v>428</v>
      </c>
      <c r="E152" s="10">
        <v>45931</v>
      </c>
      <c r="F152" s="10">
        <v>46113</v>
      </c>
      <c r="G152" s="11">
        <v>150000</v>
      </c>
      <c r="H152" s="11">
        <v>0</v>
      </c>
      <c r="I152" s="11">
        <f t="shared" ref="I152:I178" si="22">+H152+G152</f>
        <v>150000</v>
      </c>
      <c r="J152" s="11">
        <v>4305</v>
      </c>
      <c r="K152" s="11">
        <v>23866.62</v>
      </c>
      <c r="L152" s="11">
        <v>4560</v>
      </c>
      <c r="M152" s="11">
        <v>25</v>
      </c>
      <c r="N152" s="11">
        <f t="shared" ref="N152:N178" si="23">M152+L152+K152+J152</f>
        <v>32756.62</v>
      </c>
      <c r="O152" s="11">
        <f t="shared" ref="O152:O178" si="24">+I152-N152</f>
        <v>117243.38</v>
      </c>
      <c r="P152" s="11"/>
      <c r="R152" s="9"/>
      <c r="T152" s="12"/>
    </row>
    <row r="153" spans="1:20" x14ac:dyDescent="0.3">
      <c r="A153" s="9" t="s">
        <v>278</v>
      </c>
      <c r="B153" s="9" t="s">
        <v>279</v>
      </c>
      <c r="C153" s="13" t="s">
        <v>430</v>
      </c>
      <c r="D153" s="9" t="s">
        <v>429</v>
      </c>
      <c r="E153" s="10">
        <v>45992</v>
      </c>
      <c r="F153" s="10">
        <v>46174</v>
      </c>
      <c r="G153" s="11">
        <v>128000</v>
      </c>
      <c r="H153" s="11">
        <v>0</v>
      </c>
      <c r="I153" s="11">
        <f t="shared" si="22"/>
        <v>128000</v>
      </c>
      <c r="J153" s="11">
        <v>3673.6</v>
      </c>
      <c r="K153" s="11">
        <v>18691.669999999998</v>
      </c>
      <c r="L153" s="11">
        <v>3891.2</v>
      </c>
      <c r="M153" s="11">
        <v>25</v>
      </c>
      <c r="N153" s="11">
        <f t="shared" si="23"/>
        <v>26281.469999999998</v>
      </c>
      <c r="O153" s="11">
        <f t="shared" si="24"/>
        <v>101718.53</v>
      </c>
      <c r="P153" s="11"/>
      <c r="R153" s="9"/>
      <c r="T153" s="12"/>
    </row>
    <row r="154" spans="1:20" x14ac:dyDescent="0.3">
      <c r="A154" s="9" t="s">
        <v>307</v>
      </c>
      <c r="B154" s="9" t="s">
        <v>145</v>
      </c>
      <c r="C154" s="13" t="s">
        <v>430</v>
      </c>
      <c r="D154" s="9" t="s">
        <v>429</v>
      </c>
      <c r="E154" s="10">
        <v>45870</v>
      </c>
      <c r="F154" s="10">
        <v>46054</v>
      </c>
      <c r="G154" s="11">
        <v>105000</v>
      </c>
      <c r="H154" s="11">
        <v>0</v>
      </c>
      <c r="I154" s="11">
        <f t="shared" si="22"/>
        <v>105000</v>
      </c>
      <c r="J154" s="11">
        <v>3013.5</v>
      </c>
      <c r="K154" s="11">
        <v>13281.49</v>
      </c>
      <c r="L154" s="11">
        <v>3192</v>
      </c>
      <c r="M154" s="11">
        <v>25</v>
      </c>
      <c r="N154" s="11">
        <f t="shared" si="23"/>
        <v>19511.989999999998</v>
      </c>
      <c r="O154" s="11">
        <f t="shared" si="24"/>
        <v>85488.010000000009</v>
      </c>
      <c r="P154" s="11"/>
      <c r="R154" s="9"/>
      <c r="T154" s="12"/>
    </row>
    <row r="155" spans="1:20" x14ac:dyDescent="0.3">
      <c r="A155" s="9" t="s">
        <v>284</v>
      </c>
      <c r="B155" s="9" t="s">
        <v>96</v>
      </c>
      <c r="C155" s="13" t="s">
        <v>430</v>
      </c>
      <c r="D155" s="9" t="s">
        <v>428</v>
      </c>
      <c r="E155" s="10">
        <v>46023</v>
      </c>
      <c r="F155" s="10">
        <v>46204</v>
      </c>
      <c r="G155" s="11">
        <v>105000</v>
      </c>
      <c r="H155" s="11">
        <v>0</v>
      </c>
      <c r="I155" s="11">
        <f t="shared" si="22"/>
        <v>105000</v>
      </c>
      <c r="J155" s="11">
        <v>3013.5</v>
      </c>
      <c r="K155" s="11">
        <v>13281.49</v>
      </c>
      <c r="L155" s="11">
        <v>3192</v>
      </c>
      <c r="M155" s="11">
        <v>25</v>
      </c>
      <c r="N155" s="11">
        <f t="shared" si="23"/>
        <v>19511.989999999998</v>
      </c>
      <c r="O155" s="11">
        <f t="shared" si="24"/>
        <v>85488.010000000009</v>
      </c>
      <c r="P155" s="11"/>
      <c r="R155" s="9"/>
      <c r="T155" s="12"/>
    </row>
    <row r="156" spans="1:20" x14ac:dyDescent="0.3">
      <c r="A156" s="9" t="s">
        <v>281</v>
      </c>
      <c r="B156" s="9" t="s">
        <v>282</v>
      </c>
      <c r="C156" s="13" t="s">
        <v>430</v>
      </c>
      <c r="D156" s="9" t="s">
        <v>429</v>
      </c>
      <c r="E156" s="10">
        <v>45870</v>
      </c>
      <c r="F156" s="10">
        <v>46054</v>
      </c>
      <c r="G156" s="11">
        <v>105000</v>
      </c>
      <c r="H156" s="11">
        <v>0</v>
      </c>
      <c r="I156" s="11">
        <f t="shared" si="22"/>
        <v>105000</v>
      </c>
      <c r="J156" s="11">
        <v>3013.5</v>
      </c>
      <c r="K156" s="11">
        <v>13281.49</v>
      </c>
      <c r="L156" s="11">
        <v>3192</v>
      </c>
      <c r="M156" s="11">
        <v>25</v>
      </c>
      <c r="N156" s="11">
        <f t="shared" si="23"/>
        <v>19511.989999999998</v>
      </c>
      <c r="O156" s="11">
        <f t="shared" si="24"/>
        <v>85488.010000000009</v>
      </c>
      <c r="P156" s="11"/>
      <c r="R156" s="9"/>
      <c r="T156" s="12"/>
    </row>
    <row r="157" spans="1:20" x14ac:dyDescent="0.3">
      <c r="A157" s="9" t="s">
        <v>283</v>
      </c>
      <c r="B157" s="9" t="s">
        <v>282</v>
      </c>
      <c r="C157" s="13" t="s">
        <v>430</v>
      </c>
      <c r="D157" s="9" t="s">
        <v>429</v>
      </c>
      <c r="E157" s="10">
        <v>46023</v>
      </c>
      <c r="F157" s="10">
        <v>46204</v>
      </c>
      <c r="G157" s="11">
        <v>105000</v>
      </c>
      <c r="H157" s="11">
        <v>0</v>
      </c>
      <c r="I157" s="11">
        <f t="shared" si="22"/>
        <v>105000</v>
      </c>
      <c r="J157" s="11">
        <v>3013.5</v>
      </c>
      <c r="K157" s="11">
        <v>13281.49</v>
      </c>
      <c r="L157" s="11">
        <v>3192</v>
      </c>
      <c r="M157" s="11">
        <v>25</v>
      </c>
      <c r="N157" s="11">
        <f t="shared" si="23"/>
        <v>19511.989999999998</v>
      </c>
      <c r="O157" s="11">
        <f t="shared" si="24"/>
        <v>85488.010000000009</v>
      </c>
      <c r="P157" s="11"/>
      <c r="R157" s="9"/>
      <c r="T157" s="12"/>
    </row>
    <row r="158" spans="1:20" x14ac:dyDescent="0.3">
      <c r="A158" s="9" t="s">
        <v>280</v>
      </c>
      <c r="B158" s="9" t="s">
        <v>26</v>
      </c>
      <c r="C158" s="13" t="s">
        <v>430</v>
      </c>
      <c r="D158" s="9" t="s">
        <v>429</v>
      </c>
      <c r="E158" s="10">
        <v>45870</v>
      </c>
      <c r="F158" s="10">
        <v>46054</v>
      </c>
      <c r="G158" s="11">
        <v>60000</v>
      </c>
      <c r="H158" s="11">
        <v>0</v>
      </c>
      <c r="I158" s="11">
        <f t="shared" si="22"/>
        <v>60000</v>
      </c>
      <c r="J158" s="11">
        <v>1722</v>
      </c>
      <c r="K158" s="11">
        <v>3486.68</v>
      </c>
      <c r="L158" s="11">
        <v>1824</v>
      </c>
      <c r="M158" s="11">
        <v>25</v>
      </c>
      <c r="N158" s="11">
        <f t="shared" si="23"/>
        <v>7057.68</v>
      </c>
      <c r="O158" s="11">
        <f t="shared" si="24"/>
        <v>52942.32</v>
      </c>
      <c r="P158" s="11"/>
      <c r="R158" s="9"/>
      <c r="T158" s="12"/>
    </row>
    <row r="159" spans="1:20" x14ac:dyDescent="0.3">
      <c r="A159" s="9" t="s">
        <v>290</v>
      </c>
      <c r="B159" s="9" t="s">
        <v>26</v>
      </c>
      <c r="C159" s="13" t="s">
        <v>430</v>
      </c>
      <c r="D159" s="9" t="s">
        <v>428</v>
      </c>
      <c r="E159" s="10">
        <v>45931</v>
      </c>
      <c r="F159" s="10">
        <v>46113</v>
      </c>
      <c r="G159" s="11">
        <v>76000</v>
      </c>
      <c r="H159" s="11">
        <v>0</v>
      </c>
      <c r="I159" s="11">
        <f t="shared" si="22"/>
        <v>76000</v>
      </c>
      <c r="J159" s="11">
        <v>2181.1999999999998</v>
      </c>
      <c r="K159" s="11">
        <v>6497.56</v>
      </c>
      <c r="L159" s="11">
        <v>2310.4</v>
      </c>
      <c r="M159" s="11">
        <v>25</v>
      </c>
      <c r="N159" s="11">
        <f t="shared" si="23"/>
        <v>11014.16</v>
      </c>
      <c r="O159" s="11">
        <f t="shared" si="24"/>
        <v>64985.84</v>
      </c>
      <c r="P159" s="11"/>
      <c r="R159" s="9"/>
      <c r="T159" s="12"/>
    </row>
    <row r="160" spans="1:20" x14ac:dyDescent="0.3">
      <c r="A160" s="9" t="s">
        <v>293</v>
      </c>
      <c r="B160" s="9" t="s">
        <v>26</v>
      </c>
      <c r="C160" s="13" t="s">
        <v>430</v>
      </c>
      <c r="D160" s="9" t="s">
        <v>428</v>
      </c>
      <c r="E160" s="10">
        <v>45992</v>
      </c>
      <c r="F160" s="10">
        <v>46174</v>
      </c>
      <c r="G160" s="11">
        <v>76000</v>
      </c>
      <c r="H160" s="11">
        <v>0</v>
      </c>
      <c r="I160" s="11">
        <f t="shared" si="22"/>
        <v>76000</v>
      </c>
      <c r="J160" s="11">
        <v>2181.1999999999998</v>
      </c>
      <c r="K160" s="11">
        <v>6497.56</v>
      </c>
      <c r="L160" s="11">
        <v>2310.4</v>
      </c>
      <c r="M160" s="11">
        <v>25</v>
      </c>
      <c r="N160" s="11">
        <f t="shared" si="23"/>
        <v>11014.16</v>
      </c>
      <c r="O160" s="11">
        <f t="shared" si="24"/>
        <v>64985.84</v>
      </c>
      <c r="P160" s="11"/>
      <c r="R160" s="9"/>
      <c r="T160" s="12"/>
    </row>
    <row r="161" spans="1:20" x14ac:dyDescent="0.3">
      <c r="A161" s="9" t="s">
        <v>288</v>
      </c>
      <c r="B161" s="9" t="s">
        <v>41</v>
      </c>
      <c r="C161" s="13" t="s">
        <v>430</v>
      </c>
      <c r="D161" s="9" t="s">
        <v>429</v>
      </c>
      <c r="E161" s="10">
        <v>45901</v>
      </c>
      <c r="F161" s="10">
        <v>46082</v>
      </c>
      <c r="G161" s="11">
        <v>76000</v>
      </c>
      <c r="H161" s="11">
        <v>0</v>
      </c>
      <c r="I161" s="11">
        <f t="shared" si="22"/>
        <v>76000</v>
      </c>
      <c r="J161" s="11">
        <v>2181.1999999999998</v>
      </c>
      <c r="K161" s="11">
        <v>6497.56</v>
      </c>
      <c r="L161" s="11">
        <v>2310.4</v>
      </c>
      <c r="M161" s="11">
        <v>25</v>
      </c>
      <c r="N161" s="11">
        <f t="shared" si="23"/>
        <v>11014.16</v>
      </c>
      <c r="O161" s="11">
        <f t="shared" si="24"/>
        <v>64985.84</v>
      </c>
      <c r="P161" s="11"/>
      <c r="R161" s="9"/>
      <c r="T161" s="12"/>
    </row>
    <row r="162" spans="1:20" x14ac:dyDescent="0.3">
      <c r="A162" s="9" t="s">
        <v>295</v>
      </c>
      <c r="B162" s="9" t="s">
        <v>159</v>
      </c>
      <c r="C162" s="13" t="s">
        <v>430</v>
      </c>
      <c r="D162" s="9" t="s">
        <v>429</v>
      </c>
      <c r="E162" s="10">
        <v>45901</v>
      </c>
      <c r="F162" s="10">
        <v>46082</v>
      </c>
      <c r="G162" s="11">
        <v>76000</v>
      </c>
      <c r="H162" s="11">
        <v>0</v>
      </c>
      <c r="I162" s="11">
        <f t="shared" si="22"/>
        <v>76000</v>
      </c>
      <c r="J162" s="11">
        <v>2181.1999999999998</v>
      </c>
      <c r="K162" s="11">
        <v>6497.56</v>
      </c>
      <c r="L162" s="11">
        <v>2310.4</v>
      </c>
      <c r="M162" s="11">
        <v>25</v>
      </c>
      <c r="N162" s="11">
        <f t="shared" si="23"/>
        <v>11014.16</v>
      </c>
      <c r="O162" s="11">
        <f t="shared" si="24"/>
        <v>64985.84</v>
      </c>
      <c r="P162" s="11"/>
      <c r="R162" s="9"/>
      <c r="T162" s="12"/>
    </row>
    <row r="163" spans="1:20" x14ac:dyDescent="0.3">
      <c r="A163" s="9" t="s">
        <v>296</v>
      </c>
      <c r="B163" s="9" t="s">
        <v>159</v>
      </c>
      <c r="C163" s="13" t="s">
        <v>430</v>
      </c>
      <c r="D163" s="9" t="s">
        <v>429</v>
      </c>
      <c r="E163" s="10">
        <v>45962</v>
      </c>
      <c r="F163" s="10">
        <v>46143</v>
      </c>
      <c r="G163" s="11">
        <v>76000</v>
      </c>
      <c r="H163" s="11">
        <v>0</v>
      </c>
      <c r="I163" s="11">
        <f t="shared" si="22"/>
        <v>76000</v>
      </c>
      <c r="J163" s="11">
        <v>2181.1999999999998</v>
      </c>
      <c r="K163" s="11">
        <v>5729.64</v>
      </c>
      <c r="L163" s="11">
        <v>2310.4</v>
      </c>
      <c r="M163" s="11">
        <v>4505.05</v>
      </c>
      <c r="N163" s="11">
        <f t="shared" si="23"/>
        <v>14726.29</v>
      </c>
      <c r="O163" s="11">
        <f t="shared" si="24"/>
        <v>61273.71</v>
      </c>
      <c r="P163" s="11"/>
      <c r="R163" s="9"/>
      <c r="T163" s="12"/>
    </row>
    <row r="164" spans="1:20" x14ac:dyDescent="0.3">
      <c r="A164" s="9" t="s">
        <v>300</v>
      </c>
      <c r="B164" s="9" t="s">
        <v>159</v>
      </c>
      <c r="C164" s="13" t="s">
        <v>430</v>
      </c>
      <c r="D164" s="9" t="s">
        <v>428</v>
      </c>
      <c r="E164" s="10">
        <v>45962</v>
      </c>
      <c r="F164" s="10">
        <v>46143</v>
      </c>
      <c r="G164" s="11">
        <v>76000</v>
      </c>
      <c r="H164" s="11">
        <v>0</v>
      </c>
      <c r="I164" s="11">
        <f t="shared" si="22"/>
        <v>76000</v>
      </c>
      <c r="J164" s="11">
        <v>2181.1999999999998</v>
      </c>
      <c r="K164" s="11">
        <v>6113.6</v>
      </c>
      <c r="L164" s="11">
        <v>2310.4</v>
      </c>
      <c r="M164" s="11">
        <v>1944.78</v>
      </c>
      <c r="N164" s="11">
        <f t="shared" si="23"/>
        <v>12549.98</v>
      </c>
      <c r="O164" s="11">
        <f t="shared" si="24"/>
        <v>63450.020000000004</v>
      </c>
      <c r="P164" s="11"/>
      <c r="R164" s="9"/>
      <c r="T164" s="12"/>
    </row>
    <row r="165" spans="1:20" x14ac:dyDescent="0.3">
      <c r="A165" s="9" t="s">
        <v>301</v>
      </c>
      <c r="B165" s="9" t="s">
        <v>159</v>
      </c>
      <c r="C165" s="13" t="s">
        <v>430</v>
      </c>
      <c r="D165" s="9" t="s">
        <v>429</v>
      </c>
      <c r="E165" s="10">
        <v>45962</v>
      </c>
      <c r="F165" s="10">
        <v>46143</v>
      </c>
      <c r="G165" s="11">
        <v>76000</v>
      </c>
      <c r="H165" s="11">
        <v>0</v>
      </c>
      <c r="I165" s="11">
        <f t="shared" si="22"/>
        <v>76000</v>
      </c>
      <c r="J165" s="11">
        <v>2181.1999999999998</v>
      </c>
      <c r="K165" s="11">
        <v>6497.56</v>
      </c>
      <c r="L165" s="11">
        <v>2310.4</v>
      </c>
      <c r="M165" s="11">
        <v>25</v>
      </c>
      <c r="N165" s="11">
        <f t="shared" si="23"/>
        <v>11014.16</v>
      </c>
      <c r="O165" s="11">
        <f t="shared" si="24"/>
        <v>64985.84</v>
      </c>
      <c r="P165" s="11"/>
      <c r="R165" s="9"/>
      <c r="T165" s="12"/>
    </row>
    <row r="166" spans="1:20" x14ac:dyDescent="0.3">
      <c r="A166" s="9" t="s">
        <v>302</v>
      </c>
      <c r="B166" s="9" t="s">
        <v>159</v>
      </c>
      <c r="C166" s="13" t="s">
        <v>430</v>
      </c>
      <c r="D166" s="9" t="s">
        <v>429</v>
      </c>
      <c r="E166" s="10">
        <v>45962</v>
      </c>
      <c r="F166" s="10">
        <v>46143</v>
      </c>
      <c r="G166" s="11">
        <v>76000</v>
      </c>
      <c r="H166" s="11">
        <v>0</v>
      </c>
      <c r="I166" s="11">
        <f t="shared" si="22"/>
        <v>76000</v>
      </c>
      <c r="J166" s="11">
        <v>2181.1999999999998</v>
      </c>
      <c r="K166" s="11">
        <v>6497.56</v>
      </c>
      <c r="L166" s="11">
        <v>2310.4</v>
      </c>
      <c r="M166" s="11">
        <v>25</v>
      </c>
      <c r="N166" s="11">
        <f t="shared" si="23"/>
        <v>11014.16</v>
      </c>
      <c r="O166" s="11">
        <f t="shared" si="24"/>
        <v>64985.84</v>
      </c>
      <c r="P166" s="11"/>
      <c r="R166" s="9"/>
      <c r="T166" s="12"/>
    </row>
    <row r="167" spans="1:20" x14ac:dyDescent="0.3">
      <c r="A167" s="9" t="s">
        <v>303</v>
      </c>
      <c r="B167" s="9" t="s">
        <v>159</v>
      </c>
      <c r="C167" s="13" t="s">
        <v>430</v>
      </c>
      <c r="D167" s="9" t="s">
        <v>429</v>
      </c>
      <c r="E167" s="10">
        <v>45962</v>
      </c>
      <c r="F167" s="10">
        <v>46143</v>
      </c>
      <c r="G167" s="11">
        <v>76000</v>
      </c>
      <c r="H167" s="11">
        <v>0</v>
      </c>
      <c r="I167" s="11">
        <f t="shared" si="22"/>
        <v>76000</v>
      </c>
      <c r="J167" s="11">
        <v>2181.1999999999998</v>
      </c>
      <c r="K167" s="11">
        <v>6497.56</v>
      </c>
      <c r="L167" s="11">
        <v>2310.4</v>
      </c>
      <c r="M167" s="11">
        <v>25</v>
      </c>
      <c r="N167" s="11">
        <f t="shared" si="23"/>
        <v>11014.16</v>
      </c>
      <c r="O167" s="11">
        <f t="shared" si="24"/>
        <v>64985.84</v>
      </c>
      <c r="P167" s="11"/>
      <c r="R167" s="9"/>
      <c r="T167" s="12"/>
    </row>
    <row r="168" spans="1:20" x14ac:dyDescent="0.3">
      <c r="A168" s="9" t="s">
        <v>305</v>
      </c>
      <c r="B168" s="9" t="s">
        <v>159</v>
      </c>
      <c r="C168" s="13" t="s">
        <v>430</v>
      </c>
      <c r="D168" s="9" t="s">
        <v>429</v>
      </c>
      <c r="E168" s="10">
        <v>45992</v>
      </c>
      <c r="F168" s="10">
        <v>46174</v>
      </c>
      <c r="G168" s="11">
        <v>76000</v>
      </c>
      <c r="H168" s="11">
        <v>0</v>
      </c>
      <c r="I168" s="11">
        <f t="shared" si="22"/>
        <v>76000</v>
      </c>
      <c r="J168" s="11">
        <v>2181.1999999999998</v>
      </c>
      <c r="K168" s="11">
        <v>6497.56</v>
      </c>
      <c r="L168" s="11">
        <v>2310.4</v>
      </c>
      <c r="M168" s="11">
        <v>25</v>
      </c>
      <c r="N168" s="11">
        <f t="shared" si="23"/>
        <v>11014.16</v>
      </c>
      <c r="O168" s="11">
        <f t="shared" si="24"/>
        <v>64985.84</v>
      </c>
      <c r="P168" s="11"/>
      <c r="R168" s="9"/>
      <c r="T168" s="12"/>
    </row>
    <row r="169" spans="1:20" x14ac:dyDescent="0.3">
      <c r="A169" s="9" t="s">
        <v>306</v>
      </c>
      <c r="B169" s="9" t="s">
        <v>159</v>
      </c>
      <c r="C169" s="13" t="s">
        <v>430</v>
      </c>
      <c r="D169" s="9" t="s">
        <v>429</v>
      </c>
      <c r="E169" s="10">
        <v>45992</v>
      </c>
      <c r="F169" s="10">
        <v>46174</v>
      </c>
      <c r="G169" s="11">
        <v>76000</v>
      </c>
      <c r="H169" s="11">
        <v>0</v>
      </c>
      <c r="I169" s="11">
        <f t="shared" si="22"/>
        <v>76000</v>
      </c>
      <c r="J169" s="11">
        <v>2181.1999999999998</v>
      </c>
      <c r="K169" s="11">
        <v>6497.56</v>
      </c>
      <c r="L169" s="11">
        <v>2310.4</v>
      </c>
      <c r="M169" s="11">
        <v>25</v>
      </c>
      <c r="N169" s="11">
        <f t="shared" si="23"/>
        <v>11014.16</v>
      </c>
      <c r="O169" s="11">
        <f t="shared" si="24"/>
        <v>64985.84</v>
      </c>
      <c r="P169" s="11"/>
      <c r="R169" s="9"/>
      <c r="T169" s="12"/>
    </row>
    <row r="170" spans="1:20" x14ac:dyDescent="0.3">
      <c r="A170" s="9" t="s">
        <v>297</v>
      </c>
      <c r="B170" s="9" t="s">
        <v>298</v>
      </c>
      <c r="C170" s="13" t="s">
        <v>430</v>
      </c>
      <c r="D170" s="9" t="s">
        <v>429</v>
      </c>
      <c r="E170" s="10">
        <v>45901</v>
      </c>
      <c r="F170" s="10">
        <v>46082</v>
      </c>
      <c r="G170" s="11">
        <v>76000</v>
      </c>
      <c r="H170" s="11">
        <v>0</v>
      </c>
      <c r="I170" s="11">
        <f t="shared" si="22"/>
        <v>76000</v>
      </c>
      <c r="J170" s="11">
        <v>2181.1999999999998</v>
      </c>
      <c r="K170" s="11">
        <v>6497.56</v>
      </c>
      <c r="L170" s="11">
        <v>2310.4</v>
      </c>
      <c r="M170" s="11">
        <v>25</v>
      </c>
      <c r="N170" s="11">
        <f t="shared" si="23"/>
        <v>11014.16</v>
      </c>
      <c r="O170" s="11">
        <f t="shared" si="24"/>
        <v>64985.84</v>
      </c>
      <c r="P170" s="11"/>
      <c r="R170" s="9"/>
      <c r="T170" s="12"/>
    </row>
    <row r="171" spans="1:20" x14ac:dyDescent="0.3">
      <c r="A171" s="9" t="s">
        <v>285</v>
      </c>
      <c r="B171" s="9" t="s">
        <v>19</v>
      </c>
      <c r="C171" s="13" t="s">
        <v>430</v>
      </c>
      <c r="D171" s="9" t="s">
        <v>429</v>
      </c>
      <c r="E171" s="10">
        <v>45962</v>
      </c>
      <c r="F171" s="10">
        <v>46143</v>
      </c>
      <c r="G171" s="11">
        <v>55000</v>
      </c>
      <c r="H171" s="11">
        <v>0</v>
      </c>
      <c r="I171" s="11">
        <f t="shared" si="22"/>
        <v>55000</v>
      </c>
      <c r="J171" s="11">
        <v>1578.5</v>
      </c>
      <c r="K171" s="11">
        <v>2559.6799999999998</v>
      </c>
      <c r="L171" s="11">
        <v>1672</v>
      </c>
      <c r="M171" s="11">
        <v>25</v>
      </c>
      <c r="N171" s="11">
        <f t="shared" si="23"/>
        <v>5835.18</v>
      </c>
      <c r="O171" s="11">
        <f t="shared" si="24"/>
        <v>49164.82</v>
      </c>
      <c r="P171" s="11"/>
      <c r="R171" s="9"/>
      <c r="T171" s="12"/>
    </row>
    <row r="172" spans="1:20" x14ac:dyDescent="0.3">
      <c r="A172" s="9" t="s">
        <v>286</v>
      </c>
      <c r="B172" s="9" t="s">
        <v>19</v>
      </c>
      <c r="C172" s="13" t="s">
        <v>430</v>
      </c>
      <c r="D172" s="9" t="s">
        <v>429</v>
      </c>
      <c r="E172" s="10">
        <v>45962</v>
      </c>
      <c r="F172" s="10">
        <v>46143</v>
      </c>
      <c r="G172" s="11">
        <v>55000</v>
      </c>
      <c r="H172" s="11">
        <v>0</v>
      </c>
      <c r="I172" s="11">
        <f t="shared" si="22"/>
        <v>55000</v>
      </c>
      <c r="J172" s="11">
        <v>1578.5</v>
      </c>
      <c r="K172" s="11">
        <v>2559.6799999999998</v>
      </c>
      <c r="L172" s="11">
        <v>1672</v>
      </c>
      <c r="M172" s="11">
        <v>25</v>
      </c>
      <c r="N172" s="11">
        <f t="shared" si="23"/>
        <v>5835.18</v>
      </c>
      <c r="O172" s="11">
        <f t="shared" si="24"/>
        <v>49164.82</v>
      </c>
      <c r="P172" s="11"/>
      <c r="R172" s="9"/>
      <c r="T172" s="12"/>
    </row>
    <row r="173" spans="1:20" x14ac:dyDescent="0.3">
      <c r="A173" s="9" t="s">
        <v>287</v>
      </c>
      <c r="B173" s="9" t="s">
        <v>19</v>
      </c>
      <c r="C173" s="13" t="s">
        <v>430</v>
      </c>
      <c r="D173" s="9" t="s">
        <v>429</v>
      </c>
      <c r="E173" s="10">
        <v>45962</v>
      </c>
      <c r="F173" s="10">
        <v>46143</v>
      </c>
      <c r="G173" s="11">
        <v>55000</v>
      </c>
      <c r="H173" s="11">
        <v>0</v>
      </c>
      <c r="I173" s="11">
        <f t="shared" si="22"/>
        <v>55000</v>
      </c>
      <c r="J173" s="11">
        <v>1578.5</v>
      </c>
      <c r="K173" s="11">
        <v>2271.71</v>
      </c>
      <c r="L173" s="11">
        <v>1672</v>
      </c>
      <c r="M173" s="11">
        <v>3225.76</v>
      </c>
      <c r="N173" s="11">
        <f t="shared" si="23"/>
        <v>8747.9700000000012</v>
      </c>
      <c r="O173" s="11">
        <f t="shared" si="24"/>
        <v>46252.03</v>
      </c>
      <c r="P173" s="11"/>
      <c r="R173" s="9"/>
      <c r="T173" s="12"/>
    </row>
    <row r="174" spans="1:20" x14ac:dyDescent="0.3">
      <c r="A174" s="9" t="s">
        <v>289</v>
      </c>
      <c r="B174" s="9" t="s">
        <v>19</v>
      </c>
      <c r="C174" s="13" t="s">
        <v>430</v>
      </c>
      <c r="D174" s="9" t="s">
        <v>428</v>
      </c>
      <c r="E174" s="10">
        <v>45931</v>
      </c>
      <c r="F174" s="10">
        <v>46113</v>
      </c>
      <c r="G174" s="11">
        <v>55000</v>
      </c>
      <c r="H174" s="11">
        <v>0</v>
      </c>
      <c r="I174" s="11">
        <f t="shared" si="22"/>
        <v>55000</v>
      </c>
      <c r="J174" s="11">
        <v>1578.5</v>
      </c>
      <c r="K174" s="11">
        <v>2559.6799999999998</v>
      </c>
      <c r="L174" s="11">
        <v>1672</v>
      </c>
      <c r="M174" s="11">
        <v>25</v>
      </c>
      <c r="N174" s="11">
        <f t="shared" si="23"/>
        <v>5835.18</v>
      </c>
      <c r="O174" s="11">
        <f t="shared" si="24"/>
        <v>49164.82</v>
      </c>
      <c r="P174" s="11"/>
      <c r="R174" s="9"/>
      <c r="T174" s="12"/>
    </row>
    <row r="175" spans="1:20" x14ac:dyDescent="0.3">
      <c r="A175" s="9" t="s">
        <v>291</v>
      </c>
      <c r="B175" s="9" t="s">
        <v>19</v>
      </c>
      <c r="C175" s="13" t="s">
        <v>430</v>
      </c>
      <c r="D175" s="9" t="s">
        <v>428</v>
      </c>
      <c r="E175" s="10">
        <v>45931</v>
      </c>
      <c r="F175" s="10">
        <v>46113</v>
      </c>
      <c r="G175" s="11">
        <v>50000</v>
      </c>
      <c r="H175" s="11">
        <v>0</v>
      </c>
      <c r="I175" s="11">
        <f t="shared" si="22"/>
        <v>50000</v>
      </c>
      <c r="J175" s="11">
        <v>1435</v>
      </c>
      <c r="K175" s="11">
        <v>1854</v>
      </c>
      <c r="L175" s="11">
        <v>1520</v>
      </c>
      <c r="M175" s="11">
        <v>25</v>
      </c>
      <c r="N175" s="11">
        <f t="shared" si="23"/>
        <v>4834</v>
      </c>
      <c r="O175" s="11">
        <f t="shared" si="24"/>
        <v>45166</v>
      </c>
      <c r="P175" s="11"/>
      <c r="R175" s="9"/>
      <c r="T175" s="12"/>
    </row>
    <row r="176" spans="1:20" x14ac:dyDescent="0.3">
      <c r="A176" s="9" t="s">
        <v>292</v>
      </c>
      <c r="B176" s="9" t="s">
        <v>19</v>
      </c>
      <c r="C176" s="13" t="s">
        <v>430</v>
      </c>
      <c r="D176" s="9" t="s">
        <v>429</v>
      </c>
      <c r="E176" s="10">
        <v>45931</v>
      </c>
      <c r="F176" s="10">
        <v>46113</v>
      </c>
      <c r="G176" s="11">
        <v>55000</v>
      </c>
      <c r="H176" s="11">
        <v>0</v>
      </c>
      <c r="I176" s="11">
        <f t="shared" si="22"/>
        <v>55000</v>
      </c>
      <c r="J176" s="11">
        <v>1578.5</v>
      </c>
      <c r="K176" s="11">
        <v>2559.6799999999998</v>
      </c>
      <c r="L176" s="11">
        <v>1672</v>
      </c>
      <c r="M176" s="11">
        <v>25</v>
      </c>
      <c r="N176" s="11">
        <f t="shared" si="23"/>
        <v>5835.18</v>
      </c>
      <c r="O176" s="11">
        <f t="shared" si="24"/>
        <v>49164.82</v>
      </c>
      <c r="P176" s="11"/>
      <c r="R176" s="9"/>
      <c r="T176" s="12"/>
    </row>
    <row r="177" spans="1:20" x14ac:dyDescent="0.3">
      <c r="A177" s="9" t="s">
        <v>294</v>
      </c>
      <c r="B177" s="9" t="s">
        <v>19</v>
      </c>
      <c r="C177" s="13" t="s">
        <v>430</v>
      </c>
      <c r="D177" s="9" t="s">
        <v>429</v>
      </c>
      <c r="E177" s="10">
        <v>45870</v>
      </c>
      <c r="F177" s="10">
        <v>46054</v>
      </c>
      <c r="G177" s="11">
        <v>55000</v>
      </c>
      <c r="H177" s="11">
        <v>0</v>
      </c>
      <c r="I177" s="11">
        <f t="shared" si="22"/>
        <v>55000</v>
      </c>
      <c r="J177" s="11">
        <v>1578.5</v>
      </c>
      <c r="K177" s="11">
        <v>2559.6799999999998</v>
      </c>
      <c r="L177" s="11">
        <v>1672</v>
      </c>
      <c r="M177" s="11">
        <v>25</v>
      </c>
      <c r="N177" s="11">
        <f t="shared" si="23"/>
        <v>5835.18</v>
      </c>
      <c r="O177" s="11">
        <f t="shared" si="24"/>
        <v>49164.82</v>
      </c>
      <c r="P177" s="11"/>
      <c r="R177" s="9"/>
      <c r="T177" s="12"/>
    </row>
    <row r="178" spans="1:20" x14ac:dyDescent="0.3">
      <c r="A178" s="9" t="s">
        <v>304</v>
      </c>
      <c r="B178" s="9" t="s">
        <v>19</v>
      </c>
      <c r="C178" s="13" t="s">
        <v>430</v>
      </c>
      <c r="D178" s="9" t="s">
        <v>429</v>
      </c>
      <c r="E178" s="10">
        <v>45962</v>
      </c>
      <c r="F178" s="10">
        <v>46143</v>
      </c>
      <c r="G178" s="11">
        <v>55000</v>
      </c>
      <c r="H178" s="11">
        <v>0</v>
      </c>
      <c r="I178" s="11">
        <f t="shared" si="22"/>
        <v>55000</v>
      </c>
      <c r="J178" s="11">
        <v>1578.5</v>
      </c>
      <c r="K178" s="11">
        <v>2559.6799999999998</v>
      </c>
      <c r="L178" s="11">
        <v>1672</v>
      </c>
      <c r="M178" s="11">
        <v>25</v>
      </c>
      <c r="N178" s="11">
        <f t="shared" si="23"/>
        <v>5835.18</v>
      </c>
      <c r="O178" s="11">
        <f t="shared" si="24"/>
        <v>49164.82</v>
      </c>
      <c r="P178" s="11"/>
      <c r="R178" s="9"/>
      <c r="T178" s="12"/>
    </row>
    <row r="179" spans="1:20" ht="13.5" thickBot="1" x14ac:dyDescent="0.35">
      <c r="C179" s="13"/>
      <c r="D179" s="9">
        <v>27</v>
      </c>
      <c r="G179" s="14">
        <f>SUM(G152:G178)</f>
        <v>2105000</v>
      </c>
      <c r="H179" s="14">
        <f t="shared" ref="H179:O179" si="25">SUM(H152:H178)</f>
        <v>0</v>
      </c>
      <c r="I179" s="14">
        <f t="shared" si="25"/>
        <v>2105000</v>
      </c>
      <c r="J179" s="14">
        <f t="shared" si="25"/>
        <v>60413.499999999985</v>
      </c>
      <c r="K179" s="14">
        <f t="shared" si="25"/>
        <v>195473.55999999991</v>
      </c>
      <c r="L179" s="14">
        <f t="shared" si="25"/>
        <v>63992.000000000015</v>
      </c>
      <c r="M179" s="14">
        <f t="shared" si="25"/>
        <v>10275.59</v>
      </c>
      <c r="N179" s="14">
        <f t="shared" si="25"/>
        <v>330154.64999999991</v>
      </c>
      <c r="O179" s="14">
        <f t="shared" si="25"/>
        <v>1774845.3500000008</v>
      </c>
      <c r="P179" s="11"/>
      <c r="R179" s="9"/>
      <c r="T179" s="12"/>
    </row>
    <row r="180" spans="1:20" x14ac:dyDescent="0.3">
      <c r="E180" s="9"/>
      <c r="G180" s="10"/>
      <c r="P180" s="11"/>
      <c r="R180" s="9"/>
      <c r="T180" s="12"/>
    </row>
    <row r="181" spans="1:20" x14ac:dyDescent="0.3">
      <c r="A181" s="6" t="s">
        <v>318</v>
      </c>
      <c r="C181" s="13"/>
      <c r="P181" s="11"/>
      <c r="R181" s="9"/>
      <c r="T181" s="12"/>
    </row>
    <row r="182" spans="1:20" x14ac:dyDescent="0.3">
      <c r="A182" s="7" t="s">
        <v>431</v>
      </c>
      <c r="B182" s="7" t="s">
        <v>432</v>
      </c>
      <c r="C182" s="7" t="s">
        <v>433</v>
      </c>
      <c r="D182" s="7" t="s">
        <v>441</v>
      </c>
      <c r="E182" s="7" t="s">
        <v>434</v>
      </c>
      <c r="F182" s="7" t="s">
        <v>435</v>
      </c>
      <c r="G182" s="8" t="s">
        <v>442</v>
      </c>
      <c r="H182" s="8" t="s">
        <v>443</v>
      </c>
      <c r="I182" s="8" t="s">
        <v>444</v>
      </c>
      <c r="J182" s="8" t="s">
        <v>0</v>
      </c>
      <c r="K182" s="8" t="s">
        <v>1</v>
      </c>
      <c r="L182" s="8" t="s">
        <v>2</v>
      </c>
      <c r="M182" s="8" t="s">
        <v>445</v>
      </c>
      <c r="N182" s="8" t="s">
        <v>446</v>
      </c>
      <c r="O182" s="8" t="s">
        <v>447</v>
      </c>
      <c r="P182" s="11"/>
      <c r="R182" s="9"/>
      <c r="T182" s="12"/>
    </row>
    <row r="183" spans="1:20" x14ac:dyDescent="0.3">
      <c r="A183" s="9" t="s">
        <v>325</v>
      </c>
      <c r="B183" s="9" t="s">
        <v>326</v>
      </c>
      <c r="C183" s="13" t="s">
        <v>430</v>
      </c>
      <c r="D183" s="9" t="s">
        <v>429</v>
      </c>
      <c r="E183" s="10">
        <v>45870</v>
      </c>
      <c r="F183" s="10">
        <v>46054</v>
      </c>
      <c r="G183" s="11">
        <v>76000</v>
      </c>
      <c r="H183" s="11">
        <v>0</v>
      </c>
      <c r="I183" s="11">
        <f t="shared" ref="I183:I188" si="26">+H183+G183</f>
        <v>76000</v>
      </c>
      <c r="J183" s="11">
        <v>2181.1999999999998</v>
      </c>
      <c r="K183" s="11">
        <v>6497.56</v>
      </c>
      <c r="L183" s="11">
        <v>2310.4</v>
      </c>
      <c r="M183" s="11">
        <v>25</v>
      </c>
      <c r="N183" s="11">
        <f t="shared" ref="N183:N188" si="27">M183+L183+K183+J183</f>
        <v>11014.16</v>
      </c>
      <c r="O183" s="11">
        <f t="shared" ref="O183:O188" si="28">+I183-N183</f>
        <v>64985.84</v>
      </c>
      <c r="P183" s="11"/>
      <c r="R183" s="9"/>
      <c r="T183" s="12"/>
    </row>
    <row r="184" spans="1:20" x14ac:dyDescent="0.3">
      <c r="A184" s="9" t="s">
        <v>323</v>
      </c>
      <c r="B184" s="9" t="s">
        <v>41</v>
      </c>
      <c r="C184" s="13" t="s">
        <v>430</v>
      </c>
      <c r="D184" s="9" t="s">
        <v>428</v>
      </c>
      <c r="E184" s="10">
        <v>45839</v>
      </c>
      <c r="F184" s="10">
        <v>46023</v>
      </c>
      <c r="G184" s="11">
        <v>76000</v>
      </c>
      <c r="H184" s="11">
        <v>0</v>
      </c>
      <c r="I184" s="11">
        <f t="shared" si="26"/>
        <v>76000</v>
      </c>
      <c r="J184" s="11">
        <v>2181.1999999999998</v>
      </c>
      <c r="K184" s="11">
        <v>6497.56</v>
      </c>
      <c r="L184" s="11">
        <v>2310.4</v>
      </c>
      <c r="M184" s="11">
        <v>25</v>
      </c>
      <c r="N184" s="11">
        <f t="shared" si="27"/>
        <v>11014.16</v>
      </c>
      <c r="O184" s="11">
        <f t="shared" si="28"/>
        <v>64985.84</v>
      </c>
      <c r="P184" s="11"/>
      <c r="R184" s="9"/>
      <c r="T184" s="12"/>
    </row>
    <row r="185" spans="1:20" x14ac:dyDescent="0.3">
      <c r="A185" s="9" t="s">
        <v>322</v>
      </c>
      <c r="B185" s="9" t="s">
        <v>19</v>
      </c>
      <c r="C185" s="13" t="s">
        <v>430</v>
      </c>
      <c r="D185" s="9" t="s">
        <v>429</v>
      </c>
      <c r="E185" s="10">
        <v>45901</v>
      </c>
      <c r="F185" s="10">
        <v>46082</v>
      </c>
      <c r="G185" s="11">
        <v>55000</v>
      </c>
      <c r="H185" s="11">
        <v>0</v>
      </c>
      <c r="I185" s="11">
        <f t="shared" si="26"/>
        <v>55000</v>
      </c>
      <c r="J185" s="11">
        <v>1578.5</v>
      </c>
      <c r="K185" s="11">
        <v>2559.6799999999998</v>
      </c>
      <c r="L185" s="11">
        <v>1672</v>
      </c>
      <c r="M185" s="11">
        <v>25</v>
      </c>
      <c r="N185" s="11">
        <f t="shared" si="27"/>
        <v>5835.18</v>
      </c>
      <c r="O185" s="11">
        <f t="shared" si="28"/>
        <v>49164.82</v>
      </c>
      <c r="P185" s="11"/>
      <c r="R185" s="9"/>
      <c r="T185" s="12"/>
    </row>
    <row r="186" spans="1:20" x14ac:dyDescent="0.3">
      <c r="A186" s="9" t="s">
        <v>324</v>
      </c>
      <c r="B186" s="9" t="s">
        <v>19</v>
      </c>
      <c r="C186" s="13" t="s">
        <v>430</v>
      </c>
      <c r="D186" s="9" t="s">
        <v>429</v>
      </c>
      <c r="E186" s="10">
        <v>46023</v>
      </c>
      <c r="F186" s="10">
        <v>46204</v>
      </c>
      <c r="G186" s="11">
        <v>55000</v>
      </c>
      <c r="H186" s="11">
        <v>0</v>
      </c>
      <c r="I186" s="11">
        <f t="shared" si="26"/>
        <v>55000</v>
      </c>
      <c r="J186" s="11">
        <v>1578.5</v>
      </c>
      <c r="K186" s="11">
        <v>2559.6799999999998</v>
      </c>
      <c r="L186" s="11">
        <v>1672</v>
      </c>
      <c r="M186" s="11">
        <v>25</v>
      </c>
      <c r="N186" s="11">
        <f t="shared" si="27"/>
        <v>5835.18</v>
      </c>
      <c r="O186" s="11">
        <f t="shared" si="28"/>
        <v>49164.82</v>
      </c>
      <c r="P186" s="11"/>
      <c r="R186" s="9"/>
      <c r="T186" s="12"/>
    </row>
    <row r="187" spans="1:20" x14ac:dyDescent="0.3">
      <c r="A187" s="9" t="s">
        <v>319</v>
      </c>
      <c r="B187" s="9" t="s">
        <v>320</v>
      </c>
      <c r="C187" s="13" t="s">
        <v>430</v>
      </c>
      <c r="D187" s="9" t="s">
        <v>428</v>
      </c>
      <c r="E187" s="10">
        <v>45870</v>
      </c>
      <c r="F187" s="10">
        <v>46054</v>
      </c>
      <c r="G187" s="11">
        <v>30000</v>
      </c>
      <c r="H187" s="11">
        <v>0</v>
      </c>
      <c r="I187" s="11">
        <f t="shared" si="26"/>
        <v>30000</v>
      </c>
      <c r="J187" s="11">
        <v>861</v>
      </c>
      <c r="K187" s="11">
        <v>0</v>
      </c>
      <c r="L187" s="11">
        <v>912</v>
      </c>
      <c r="M187" s="11">
        <v>25</v>
      </c>
      <c r="N187" s="11">
        <f t="shared" si="27"/>
        <v>1798</v>
      </c>
      <c r="O187" s="11">
        <f t="shared" si="28"/>
        <v>28202</v>
      </c>
      <c r="P187" s="11"/>
      <c r="R187" s="9"/>
      <c r="T187" s="12"/>
    </row>
    <row r="188" spans="1:20" x14ac:dyDescent="0.3">
      <c r="A188" s="9" t="s">
        <v>321</v>
      </c>
      <c r="B188" s="9" t="s">
        <v>320</v>
      </c>
      <c r="C188" s="13" t="s">
        <v>430</v>
      </c>
      <c r="D188" s="9" t="s">
        <v>428</v>
      </c>
      <c r="E188" s="10">
        <v>45870</v>
      </c>
      <c r="F188" s="10">
        <v>46054</v>
      </c>
      <c r="G188" s="11">
        <v>30000</v>
      </c>
      <c r="H188" s="11">
        <v>0</v>
      </c>
      <c r="I188" s="11">
        <f t="shared" si="26"/>
        <v>30000</v>
      </c>
      <c r="J188" s="11">
        <v>861</v>
      </c>
      <c r="K188" s="11">
        <v>0</v>
      </c>
      <c r="L188" s="11">
        <v>912</v>
      </c>
      <c r="M188" s="11">
        <v>25</v>
      </c>
      <c r="N188" s="11">
        <f t="shared" si="27"/>
        <v>1798</v>
      </c>
      <c r="O188" s="11">
        <f t="shared" si="28"/>
        <v>28202</v>
      </c>
      <c r="P188" s="11"/>
      <c r="R188" s="9"/>
      <c r="T188" s="12"/>
    </row>
    <row r="189" spans="1:20" ht="13.5" thickBot="1" x14ac:dyDescent="0.35">
      <c r="C189" s="13"/>
      <c r="D189" s="9">
        <v>6</v>
      </c>
      <c r="G189" s="14">
        <f>SUM(G183:G188)</f>
        <v>322000</v>
      </c>
      <c r="H189" s="14">
        <f t="shared" ref="H189:O189" si="29">SUM(H183:H188)</f>
        <v>0</v>
      </c>
      <c r="I189" s="14">
        <f t="shared" si="29"/>
        <v>322000</v>
      </c>
      <c r="J189" s="14">
        <f t="shared" si="29"/>
        <v>9241.4</v>
      </c>
      <c r="K189" s="14">
        <f t="shared" si="29"/>
        <v>18114.48</v>
      </c>
      <c r="L189" s="14">
        <f t="shared" si="29"/>
        <v>9788.7999999999993</v>
      </c>
      <c r="M189" s="14">
        <f t="shared" si="29"/>
        <v>150</v>
      </c>
      <c r="N189" s="14">
        <f t="shared" si="29"/>
        <v>37294.68</v>
      </c>
      <c r="O189" s="14">
        <f t="shared" si="29"/>
        <v>284705.32</v>
      </c>
      <c r="P189" s="11"/>
      <c r="R189" s="9"/>
      <c r="T189" s="12"/>
    </row>
    <row r="190" spans="1:20" x14ac:dyDescent="0.3">
      <c r="E190" s="9"/>
      <c r="G190" s="10"/>
      <c r="P190" s="11"/>
      <c r="R190" s="9"/>
      <c r="T190" s="12"/>
    </row>
    <row r="191" spans="1:20" x14ac:dyDescent="0.3">
      <c r="A191" s="6" t="s">
        <v>327</v>
      </c>
      <c r="P191" s="11"/>
      <c r="R191" s="9"/>
      <c r="T191" s="12"/>
    </row>
    <row r="192" spans="1:20" x14ac:dyDescent="0.3">
      <c r="A192" s="7" t="s">
        <v>431</v>
      </c>
      <c r="B192" s="7" t="s">
        <v>432</v>
      </c>
      <c r="C192" s="7" t="s">
        <v>433</v>
      </c>
      <c r="D192" s="7" t="s">
        <v>441</v>
      </c>
      <c r="E192" s="7" t="s">
        <v>434</v>
      </c>
      <c r="F192" s="7" t="s">
        <v>435</v>
      </c>
      <c r="G192" s="8" t="s">
        <v>442</v>
      </c>
      <c r="H192" s="8" t="s">
        <v>443</v>
      </c>
      <c r="I192" s="8" t="s">
        <v>444</v>
      </c>
      <c r="J192" s="8" t="s">
        <v>0</v>
      </c>
      <c r="K192" s="8" t="s">
        <v>1</v>
      </c>
      <c r="L192" s="8" t="s">
        <v>2</v>
      </c>
      <c r="M192" s="8" t="s">
        <v>445</v>
      </c>
      <c r="N192" s="8" t="s">
        <v>446</v>
      </c>
      <c r="O192" s="8" t="s">
        <v>447</v>
      </c>
      <c r="P192" s="11"/>
      <c r="R192" s="9"/>
      <c r="T192" s="12"/>
    </row>
    <row r="193" spans="1:20" x14ac:dyDescent="0.3">
      <c r="A193" s="9" t="s">
        <v>329</v>
      </c>
      <c r="B193" s="9" t="s">
        <v>330</v>
      </c>
      <c r="C193" s="13" t="s">
        <v>430</v>
      </c>
      <c r="D193" s="9" t="s">
        <v>429</v>
      </c>
      <c r="E193" s="10">
        <v>45931</v>
      </c>
      <c r="F193" s="10">
        <v>46113</v>
      </c>
      <c r="G193" s="11">
        <v>128000</v>
      </c>
      <c r="H193" s="11">
        <v>0</v>
      </c>
      <c r="I193" s="11">
        <f t="shared" ref="I193:I202" si="30">+H193+G193</f>
        <v>128000</v>
      </c>
      <c r="J193" s="11">
        <v>3673.6</v>
      </c>
      <c r="K193" s="11">
        <v>18691.669999999998</v>
      </c>
      <c r="L193" s="11">
        <v>3891.2</v>
      </c>
      <c r="M193" s="11">
        <v>25</v>
      </c>
      <c r="N193" s="11">
        <f t="shared" ref="N193:N202" si="31">M193+L193+K193+J193</f>
        <v>26281.469999999998</v>
      </c>
      <c r="O193" s="11">
        <f t="shared" ref="O193:O202" si="32">+I193-N193</f>
        <v>101718.53</v>
      </c>
      <c r="P193" s="11"/>
      <c r="R193" s="9"/>
      <c r="T193" s="12"/>
    </row>
    <row r="194" spans="1:20" x14ac:dyDescent="0.3">
      <c r="A194" s="9" t="s">
        <v>328</v>
      </c>
      <c r="B194" s="9" t="s">
        <v>17</v>
      </c>
      <c r="C194" s="13" t="s">
        <v>430</v>
      </c>
      <c r="D194" s="9" t="s">
        <v>429</v>
      </c>
      <c r="E194" s="10">
        <v>45992</v>
      </c>
      <c r="F194" s="10">
        <v>46174</v>
      </c>
      <c r="G194" s="11">
        <v>76000</v>
      </c>
      <c r="H194" s="11">
        <v>0</v>
      </c>
      <c r="I194" s="11">
        <f t="shared" si="30"/>
        <v>76000</v>
      </c>
      <c r="J194" s="11">
        <v>2181.1999999999998</v>
      </c>
      <c r="K194" s="11">
        <v>6497.56</v>
      </c>
      <c r="L194" s="11">
        <v>2310.4</v>
      </c>
      <c r="M194" s="11">
        <v>25</v>
      </c>
      <c r="N194" s="11">
        <f t="shared" si="31"/>
        <v>11014.16</v>
      </c>
      <c r="O194" s="11">
        <f t="shared" si="32"/>
        <v>64985.84</v>
      </c>
      <c r="P194" s="11"/>
      <c r="R194" s="9"/>
      <c r="T194" s="12"/>
    </row>
    <row r="195" spans="1:20" x14ac:dyDescent="0.3">
      <c r="A195" s="9" t="s">
        <v>332</v>
      </c>
      <c r="B195" s="9" t="s">
        <v>17</v>
      </c>
      <c r="C195" s="13" t="s">
        <v>430</v>
      </c>
      <c r="D195" s="9" t="s">
        <v>429</v>
      </c>
      <c r="E195" s="10">
        <v>45839</v>
      </c>
      <c r="F195" s="10">
        <v>46023</v>
      </c>
      <c r="G195" s="11">
        <v>76000</v>
      </c>
      <c r="H195" s="11">
        <v>0</v>
      </c>
      <c r="I195" s="11">
        <f t="shared" si="30"/>
        <v>76000</v>
      </c>
      <c r="J195" s="11">
        <v>2181.1999999999998</v>
      </c>
      <c r="K195" s="11">
        <v>6113.6</v>
      </c>
      <c r="L195" s="11">
        <v>2310.4</v>
      </c>
      <c r="M195" s="11">
        <v>1944.78</v>
      </c>
      <c r="N195" s="11">
        <f t="shared" si="31"/>
        <v>12549.98</v>
      </c>
      <c r="O195" s="11">
        <f t="shared" si="32"/>
        <v>63450.020000000004</v>
      </c>
      <c r="P195" s="11"/>
      <c r="R195" s="9"/>
      <c r="T195" s="12"/>
    </row>
    <row r="196" spans="1:20" x14ac:dyDescent="0.3">
      <c r="A196" s="9" t="s">
        <v>333</v>
      </c>
      <c r="B196" s="9" t="s">
        <v>17</v>
      </c>
      <c r="C196" s="13" t="s">
        <v>430</v>
      </c>
      <c r="D196" s="9" t="s">
        <v>428</v>
      </c>
      <c r="E196" s="10">
        <v>46023</v>
      </c>
      <c r="F196" s="10">
        <v>46204</v>
      </c>
      <c r="G196" s="11">
        <v>76000</v>
      </c>
      <c r="H196" s="11">
        <v>0</v>
      </c>
      <c r="I196" s="11">
        <f t="shared" si="30"/>
        <v>76000</v>
      </c>
      <c r="J196" s="11">
        <v>2181.1999999999998</v>
      </c>
      <c r="K196" s="11">
        <v>6497.56</v>
      </c>
      <c r="L196" s="11">
        <v>2310.4</v>
      </c>
      <c r="M196" s="11">
        <v>25</v>
      </c>
      <c r="N196" s="11">
        <f t="shared" si="31"/>
        <v>11014.16</v>
      </c>
      <c r="O196" s="11">
        <f t="shared" si="32"/>
        <v>64985.84</v>
      </c>
      <c r="P196" s="11"/>
      <c r="R196" s="9"/>
      <c r="T196" s="12"/>
    </row>
    <row r="197" spans="1:20" x14ac:dyDescent="0.3">
      <c r="A197" s="9" t="s">
        <v>334</v>
      </c>
      <c r="B197" s="9" t="s">
        <v>17</v>
      </c>
      <c r="C197" s="13" t="s">
        <v>430</v>
      </c>
      <c r="D197" s="9" t="s">
        <v>429</v>
      </c>
      <c r="E197" s="10">
        <v>46023</v>
      </c>
      <c r="F197" s="10">
        <v>46204</v>
      </c>
      <c r="G197" s="11">
        <v>76000</v>
      </c>
      <c r="H197" s="11">
        <v>0</v>
      </c>
      <c r="I197" s="11">
        <f t="shared" si="30"/>
        <v>76000</v>
      </c>
      <c r="J197" s="11">
        <v>2181.1999999999998</v>
      </c>
      <c r="K197" s="11">
        <v>6497.56</v>
      </c>
      <c r="L197" s="11">
        <v>2310.4</v>
      </c>
      <c r="M197" s="11">
        <v>25</v>
      </c>
      <c r="N197" s="11">
        <f t="shared" si="31"/>
        <v>11014.16</v>
      </c>
      <c r="O197" s="11">
        <f t="shared" si="32"/>
        <v>64985.84</v>
      </c>
      <c r="P197" s="11"/>
      <c r="R197" s="9"/>
      <c r="T197" s="12"/>
    </row>
    <row r="198" spans="1:20" x14ac:dyDescent="0.3">
      <c r="A198" s="9" t="s">
        <v>335</v>
      </c>
      <c r="B198" s="9" t="s">
        <v>17</v>
      </c>
      <c r="C198" s="13" t="s">
        <v>430</v>
      </c>
      <c r="D198" s="9" t="s">
        <v>428</v>
      </c>
      <c r="E198" s="10">
        <v>46023</v>
      </c>
      <c r="F198" s="10">
        <v>46204</v>
      </c>
      <c r="G198" s="11">
        <v>76000</v>
      </c>
      <c r="H198" s="11">
        <v>0</v>
      </c>
      <c r="I198" s="11">
        <f t="shared" si="30"/>
        <v>76000</v>
      </c>
      <c r="J198" s="11">
        <v>2181.1999999999998</v>
      </c>
      <c r="K198" s="11">
        <v>6497.56</v>
      </c>
      <c r="L198" s="11">
        <v>2310.4</v>
      </c>
      <c r="M198" s="11">
        <v>25</v>
      </c>
      <c r="N198" s="11">
        <f t="shared" si="31"/>
        <v>11014.16</v>
      </c>
      <c r="O198" s="11">
        <f t="shared" si="32"/>
        <v>64985.84</v>
      </c>
      <c r="P198" s="11"/>
      <c r="R198" s="9"/>
      <c r="T198" s="12"/>
    </row>
    <row r="199" spans="1:20" x14ac:dyDescent="0.3">
      <c r="A199" s="9" t="s">
        <v>336</v>
      </c>
      <c r="B199" s="9" t="s">
        <v>17</v>
      </c>
      <c r="C199" s="13" t="s">
        <v>430</v>
      </c>
      <c r="D199" s="9" t="s">
        <v>429</v>
      </c>
      <c r="E199" s="10">
        <v>45901</v>
      </c>
      <c r="F199" s="10">
        <v>46082</v>
      </c>
      <c r="G199" s="11">
        <v>76000</v>
      </c>
      <c r="H199" s="11">
        <v>0</v>
      </c>
      <c r="I199" s="11">
        <f t="shared" si="30"/>
        <v>76000</v>
      </c>
      <c r="J199" s="11">
        <v>2181.1999999999998</v>
      </c>
      <c r="K199" s="11">
        <v>6497.56</v>
      </c>
      <c r="L199" s="11">
        <v>2310.4</v>
      </c>
      <c r="M199" s="11">
        <v>25</v>
      </c>
      <c r="N199" s="11">
        <f t="shared" si="31"/>
        <v>11014.16</v>
      </c>
      <c r="O199" s="11">
        <f t="shared" si="32"/>
        <v>64985.84</v>
      </c>
      <c r="P199" s="11"/>
      <c r="R199" s="9"/>
      <c r="T199" s="12"/>
    </row>
    <row r="200" spans="1:20" x14ac:dyDescent="0.3">
      <c r="A200" s="9" t="s">
        <v>337</v>
      </c>
      <c r="B200" s="9" t="s">
        <v>17</v>
      </c>
      <c r="C200" s="13" t="s">
        <v>430</v>
      </c>
      <c r="D200" s="9" t="s">
        <v>428</v>
      </c>
      <c r="E200" s="10">
        <v>45992</v>
      </c>
      <c r="F200" s="10">
        <v>46023</v>
      </c>
      <c r="G200" s="11">
        <v>76000</v>
      </c>
      <c r="H200" s="11">
        <v>0</v>
      </c>
      <c r="I200" s="11">
        <f t="shared" si="30"/>
        <v>76000</v>
      </c>
      <c r="J200" s="11">
        <v>2181.1999999999998</v>
      </c>
      <c r="K200" s="11">
        <v>6497.56</v>
      </c>
      <c r="L200" s="11">
        <v>2310.4</v>
      </c>
      <c r="M200" s="11">
        <v>25</v>
      </c>
      <c r="N200" s="11">
        <f t="shared" si="31"/>
        <v>11014.16</v>
      </c>
      <c r="O200" s="11">
        <f t="shared" si="32"/>
        <v>64985.84</v>
      </c>
      <c r="P200" s="11"/>
      <c r="R200" s="9"/>
      <c r="T200" s="12"/>
    </row>
    <row r="201" spans="1:20" x14ac:dyDescent="0.3">
      <c r="A201" s="9" t="s">
        <v>338</v>
      </c>
      <c r="B201" s="9" t="s">
        <v>17</v>
      </c>
      <c r="C201" s="13" t="s">
        <v>430</v>
      </c>
      <c r="D201" s="9" t="s">
        <v>429</v>
      </c>
      <c r="E201" s="10">
        <v>45931</v>
      </c>
      <c r="F201" s="10">
        <v>46113</v>
      </c>
      <c r="G201" s="11">
        <v>76000</v>
      </c>
      <c r="H201" s="11">
        <v>0</v>
      </c>
      <c r="I201" s="11">
        <f t="shared" si="30"/>
        <v>76000</v>
      </c>
      <c r="J201" s="11">
        <v>2181.1999999999998</v>
      </c>
      <c r="K201" s="11">
        <v>6497.56</v>
      </c>
      <c r="L201" s="11">
        <v>2310.4</v>
      </c>
      <c r="M201" s="11">
        <v>25</v>
      </c>
      <c r="N201" s="11">
        <f t="shared" si="31"/>
        <v>11014.16</v>
      </c>
      <c r="O201" s="11">
        <f t="shared" si="32"/>
        <v>64985.84</v>
      </c>
      <c r="P201" s="11"/>
      <c r="R201" s="9"/>
      <c r="T201" s="12"/>
    </row>
    <row r="202" spans="1:20" x14ac:dyDescent="0.3">
      <c r="A202" s="9" t="s">
        <v>331</v>
      </c>
      <c r="B202" s="9" t="s">
        <v>19</v>
      </c>
      <c r="C202" s="13" t="s">
        <v>430</v>
      </c>
      <c r="D202" s="9" t="s">
        <v>429</v>
      </c>
      <c r="E202" s="10">
        <v>45839</v>
      </c>
      <c r="F202" s="10">
        <v>46023</v>
      </c>
      <c r="G202" s="11">
        <v>55000</v>
      </c>
      <c r="H202" s="11">
        <v>0</v>
      </c>
      <c r="I202" s="11">
        <f t="shared" si="30"/>
        <v>55000</v>
      </c>
      <c r="J202" s="11">
        <v>1578.5</v>
      </c>
      <c r="K202" s="11">
        <v>2559.6799999999998</v>
      </c>
      <c r="L202" s="11">
        <v>1672</v>
      </c>
      <c r="M202" s="11">
        <v>25</v>
      </c>
      <c r="N202" s="11">
        <f t="shared" si="31"/>
        <v>5835.18</v>
      </c>
      <c r="O202" s="11">
        <f t="shared" si="32"/>
        <v>49164.82</v>
      </c>
      <c r="P202" s="11"/>
      <c r="R202" s="9"/>
      <c r="T202" s="12"/>
    </row>
    <row r="203" spans="1:20" ht="13.5" thickBot="1" x14ac:dyDescent="0.35">
      <c r="C203" s="13"/>
      <c r="D203" s="9">
        <v>10</v>
      </c>
      <c r="G203" s="14">
        <f>SUM(G193:G202)</f>
        <v>791000</v>
      </c>
      <c r="H203" s="14">
        <f t="shared" ref="H203:O203" si="33">SUM(H193:H202)</f>
        <v>0</v>
      </c>
      <c r="I203" s="14">
        <f t="shared" si="33"/>
        <v>791000</v>
      </c>
      <c r="J203" s="14">
        <f t="shared" si="33"/>
        <v>22701.7</v>
      </c>
      <c r="K203" s="14">
        <f t="shared" si="33"/>
        <v>72847.869999999981</v>
      </c>
      <c r="L203" s="14">
        <f t="shared" si="33"/>
        <v>24046.400000000001</v>
      </c>
      <c r="M203" s="14">
        <f t="shared" si="33"/>
        <v>2169.7799999999997</v>
      </c>
      <c r="N203" s="14">
        <f t="shared" si="33"/>
        <v>121765.75000000003</v>
      </c>
      <c r="O203" s="14">
        <f t="shared" si="33"/>
        <v>669234.24999999977</v>
      </c>
      <c r="P203" s="11"/>
      <c r="R203" s="9"/>
      <c r="T203" s="12"/>
    </row>
    <row r="204" spans="1:20" x14ac:dyDescent="0.3">
      <c r="E204" s="9"/>
      <c r="G204" s="10"/>
      <c r="P204" s="11"/>
      <c r="R204" s="9"/>
      <c r="T204" s="12"/>
    </row>
    <row r="205" spans="1:20" x14ac:dyDescent="0.3">
      <c r="A205" s="6" t="s">
        <v>339</v>
      </c>
      <c r="C205" s="13"/>
      <c r="P205" s="11"/>
      <c r="R205" s="9"/>
      <c r="T205" s="12"/>
    </row>
    <row r="206" spans="1:20" x14ac:dyDescent="0.3">
      <c r="A206" s="7" t="s">
        <v>431</v>
      </c>
      <c r="B206" s="7" t="s">
        <v>432</v>
      </c>
      <c r="C206" s="7" t="s">
        <v>433</v>
      </c>
      <c r="D206" s="7" t="s">
        <v>441</v>
      </c>
      <c r="E206" s="7" t="s">
        <v>434</v>
      </c>
      <c r="F206" s="7" t="s">
        <v>435</v>
      </c>
      <c r="G206" s="8" t="s">
        <v>442</v>
      </c>
      <c r="H206" s="8" t="s">
        <v>443</v>
      </c>
      <c r="I206" s="8" t="s">
        <v>444</v>
      </c>
      <c r="J206" s="8" t="s">
        <v>0</v>
      </c>
      <c r="K206" s="8" t="s">
        <v>1</v>
      </c>
      <c r="L206" s="8" t="s">
        <v>2</v>
      </c>
      <c r="M206" s="8" t="s">
        <v>445</v>
      </c>
      <c r="N206" s="8" t="s">
        <v>446</v>
      </c>
      <c r="O206" s="8" t="s">
        <v>447</v>
      </c>
      <c r="P206" s="11"/>
      <c r="R206" s="9"/>
      <c r="T206" s="12"/>
    </row>
    <row r="207" spans="1:20" x14ac:dyDescent="0.3">
      <c r="A207" s="9" t="s">
        <v>340</v>
      </c>
      <c r="B207" s="9" t="s">
        <v>11</v>
      </c>
      <c r="C207" s="13" t="s">
        <v>430</v>
      </c>
      <c r="D207" s="9" t="s">
        <v>428</v>
      </c>
      <c r="E207" s="10">
        <v>45870</v>
      </c>
      <c r="F207" s="10">
        <v>46054</v>
      </c>
      <c r="G207" s="11">
        <v>128000</v>
      </c>
      <c r="H207" s="11">
        <v>0</v>
      </c>
      <c r="I207" s="11">
        <f t="shared" ref="I207:I213" si="34">+H207+G207</f>
        <v>128000</v>
      </c>
      <c r="J207" s="11">
        <v>3673.6</v>
      </c>
      <c r="K207" s="11">
        <v>18691.669999999998</v>
      </c>
      <c r="L207" s="11">
        <v>3891.2</v>
      </c>
      <c r="M207" s="11">
        <v>25</v>
      </c>
      <c r="N207" s="11">
        <f t="shared" ref="N207:N213" si="35">M207+L207+K207+J207</f>
        <v>26281.469999999998</v>
      </c>
      <c r="O207" s="11">
        <f t="shared" ref="O207:O213" si="36">+I207-N207</f>
        <v>101718.53</v>
      </c>
      <c r="P207" s="11"/>
      <c r="R207" s="9"/>
      <c r="T207" s="12"/>
    </row>
    <row r="208" spans="1:20" x14ac:dyDescent="0.3">
      <c r="A208" s="9" t="s">
        <v>341</v>
      </c>
      <c r="B208" s="9" t="s">
        <v>342</v>
      </c>
      <c r="C208" s="13" t="s">
        <v>430</v>
      </c>
      <c r="D208" s="9" t="s">
        <v>429</v>
      </c>
      <c r="E208" s="10">
        <v>45992</v>
      </c>
      <c r="F208" s="10">
        <v>46174</v>
      </c>
      <c r="G208" s="11">
        <v>128000</v>
      </c>
      <c r="H208" s="11">
        <v>0</v>
      </c>
      <c r="I208" s="11">
        <f t="shared" si="34"/>
        <v>128000</v>
      </c>
      <c r="J208" s="11">
        <v>3673.6</v>
      </c>
      <c r="K208" s="11">
        <v>18691.669999999998</v>
      </c>
      <c r="L208" s="11">
        <v>3891.2</v>
      </c>
      <c r="M208" s="11">
        <v>25</v>
      </c>
      <c r="N208" s="11">
        <f t="shared" si="35"/>
        <v>26281.469999999998</v>
      </c>
      <c r="O208" s="11">
        <f t="shared" si="36"/>
        <v>101718.53</v>
      </c>
      <c r="P208" s="11"/>
      <c r="R208" s="9"/>
      <c r="T208" s="12"/>
    </row>
    <row r="209" spans="1:20" x14ac:dyDescent="0.3">
      <c r="A209" s="9" t="s">
        <v>343</v>
      </c>
      <c r="B209" s="9" t="s">
        <v>96</v>
      </c>
      <c r="C209" s="13" t="s">
        <v>430</v>
      </c>
      <c r="D209" s="9" t="s">
        <v>428</v>
      </c>
      <c r="E209" s="10">
        <v>45870</v>
      </c>
      <c r="F209" s="10">
        <v>46054</v>
      </c>
      <c r="G209" s="11">
        <v>105000</v>
      </c>
      <c r="H209" s="11">
        <v>0</v>
      </c>
      <c r="I209" s="11">
        <f t="shared" si="34"/>
        <v>105000</v>
      </c>
      <c r="J209" s="11">
        <v>3013.5</v>
      </c>
      <c r="K209" s="11">
        <v>13281.49</v>
      </c>
      <c r="L209" s="11">
        <v>3192</v>
      </c>
      <c r="M209" s="11">
        <v>1824.51</v>
      </c>
      <c r="N209" s="11">
        <f t="shared" si="35"/>
        <v>21311.5</v>
      </c>
      <c r="O209" s="11">
        <f t="shared" si="36"/>
        <v>83688.5</v>
      </c>
      <c r="P209" s="11"/>
      <c r="R209" s="9"/>
      <c r="T209" s="12"/>
    </row>
    <row r="210" spans="1:20" x14ac:dyDescent="0.3">
      <c r="A210" s="9" t="s">
        <v>345</v>
      </c>
      <c r="B210" s="9" t="s">
        <v>346</v>
      </c>
      <c r="C210" s="13" t="s">
        <v>430</v>
      </c>
      <c r="D210" s="9" t="s">
        <v>429</v>
      </c>
      <c r="E210" s="10">
        <v>45870</v>
      </c>
      <c r="F210" s="10">
        <v>46054</v>
      </c>
      <c r="G210" s="11">
        <v>76000</v>
      </c>
      <c r="H210" s="11">
        <v>0</v>
      </c>
      <c r="I210" s="11">
        <f t="shared" si="34"/>
        <v>76000</v>
      </c>
      <c r="J210" s="11">
        <v>2181.1999999999998</v>
      </c>
      <c r="K210" s="11">
        <v>6497.56</v>
      </c>
      <c r="L210" s="11">
        <v>2310.4</v>
      </c>
      <c r="M210" s="11">
        <v>25</v>
      </c>
      <c r="N210" s="11">
        <f t="shared" si="35"/>
        <v>11014.16</v>
      </c>
      <c r="O210" s="11">
        <f t="shared" si="36"/>
        <v>64985.84</v>
      </c>
      <c r="P210" s="11"/>
      <c r="R210" s="9"/>
      <c r="T210" s="12"/>
    </row>
    <row r="211" spans="1:20" x14ac:dyDescent="0.3">
      <c r="A211" s="9" t="s">
        <v>347</v>
      </c>
      <c r="B211" s="9" t="s">
        <v>159</v>
      </c>
      <c r="C211" s="13" t="s">
        <v>430</v>
      </c>
      <c r="D211" s="9" t="s">
        <v>429</v>
      </c>
      <c r="E211" s="10">
        <v>45901</v>
      </c>
      <c r="F211" s="10">
        <v>46082</v>
      </c>
      <c r="G211" s="11">
        <v>76000</v>
      </c>
      <c r="H211" s="11">
        <v>0</v>
      </c>
      <c r="I211" s="11">
        <f t="shared" si="34"/>
        <v>76000</v>
      </c>
      <c r="J211" s="11">
        <v>2181.1999999999998</v>
      </c>
      <c r="K211" s="11">
        <v>6497.56</v>
      </c>
      <c r="L211" s="11">
        <v>2310.4</v>
      </c>
      <c r="M211" s="11">
        <v>25</v>
      </c>
      <c r="N211" s="11">
        <f t="shared" si="35"/>
        <v>11014.16</v>
      </c>
      <c r="O211" s="11">
        <f t="shared" si="36"/>
        <v>64985.84</v>
      </c>
      <c r="P211" s="11"/>
      <c r="R211" s="9"/>
      <c r="T211" s="12"/>
    </row>
    <row r="212" spans="1:20" x14ac:dyDescent="0.3">
      <c r="A212" s="9" t="s">
        <v>348</v>
      </c>
      <c r="B212" s="9" t="s">
        <v>159</v>
      </c>
      <c r="C212" s="13" t="s">
        <v>430</v>
      </c>
      <c r="D212" s="9" t="s">
        <v>428</v>
      </c>
      <c r="E212" s="10">
        <v>46023</v>
      </c>
      <c r="F212" s="10">
        <v>46204</v>
      </c>
      <c r="G212" s="11">
        <v>76000</v>
      </c>
      <c r="H212" s="11">
        <v>0</v>
      </c>
      <c r="I212" s="11">
        <f t="shared" si="34"/>
        <v>76000</v>
      </c>
      <c r="J212" s="11">
        <v>2181.1999999999998</v>
      </c>
      <c r="K212" s="11">
        <v>6497.56</v>
      </c>
      <c r="L212" s="11">
        <v>2310.4</v>
      </c>
      <c r="M212" s="11">
        <v>25</v>
      </c>
      <c r="N212" s="11">
        <f t="shared" si="35"/>
        <v>11014.16</v>
      </c>
      <c r="O212" s="11">
        <f t="shared" si="36"/>
        <v>64985.84</v>
      </c>
      <c r="P212" s="11"/>
      <c r="R212" s="9"/>
      <c r="T212" s="12"/>
    </row>
    <row r="213" spans="1:20" x14ac:dyDescent="0.3">
      <c r="A213" s="9" t="s">
        <v>344</v>
      </c>
      <c r="B213" s="9" t="s">
        <v>298</v>
      </c>
      <c r="C213" s="13" t="s">
        <v>430</v>
      </c>
      <c r="D213" s="9" t="s">
        <v>429</v>
      </c>
      <c r="E213" s="10">
        <v>46023</v>
      </c>
      <c r="F213" s="10">
        <v>46204</v>
      </c>
      <c r="G213" s="11">
        <v>50000</v>
      </c>
      <c r="H213" s="11">
        <v>0</v>
      </c>
      <c r="I213" s="11">
        <f t="shared" si="34"/>
        <v>50000</v>
      </c>
      <c r="J213" s="11">
        <v>1435</v>
      </c>
      <c r="K213" s="11">
        <v>1854</v>
      </c>
      <c r="L213" s="11">
        <v>1520</v>
      </c>
      <c r="M213" s="11">
        <v>25</v>
      </c>
      <c r="N213" s="11">
        <f t="shared" si="35"/>
        <v>4834</v>
      </c>
      <c r="O213" s="11">
        <f t="shared" si="36"/>
        <v>45166</v>
      </c>
      <c r="P213" s="11"/>
      <c r="R213" s="9"/>
      <c r="T213" s="12"/>
    </row>
    <row r="214" spans="1:20" ht="13.5" thickBot="1" x14ac:dyDescent="0.35">
      <c r="C214" s="13"/>
      <c r="D214" s="9">
        <v>7</v>
      </c>
      <c r="G214" s="14">
        <f>SUM(G207:G213)</f>
        <v>639000</v>
      </c>
      <c r="H214" s="14">
        <f t="shared" ref="H214:O214" si="37">SUM(H207:H213)</f>
        <v>0</v>
      </c>
      <c r="I214" s="14">
        <f t="shared" si="37"/>
        <v>639000</v>
      </c>
      <c r="J214" s="14">
        <f t="shared" si="37"/>
        <v>18339.300000000003</v>
      </c>
      <c r="K214" s="14">
        <f t="shared" si="37"/>
        <v>72011.509999999995</v>
      </c>
      <c r="L214" s="14">
        <f t="shared" si="37"/>
        <v>19425.599999999999</v>
      </c>
      <c r="M214" s="14">
        <f t="shared" si="37"/>
        <v>1974.51</v>
      </c>
      <c r="N214" s="14">
        <f t="shared" si="37"/>
        <v>111750.92000000001</v>
      </c>
      <c r="O214" s="14">
        <f t="shared" si="37"/>
        <v>527249.07999999996</v>
      </c>
      <c r="P214" s="11"/>
      <c r="R214" s="9"/>
      <c r="T214" s="12"/>
    </row>
    <row r="215" spans="1:20" x14ac:dyDescent="0.3">
      <c r="E215" s="9"/>
      <c r="G215" s="10"/>
      <c r="P215" s="11"/>
      <c r="R215" s="9"/>
      <c r="T215" s="12"/>
    </row>
    <row r="216" spans="1:20" x14ac:dyDescent="0.3">
      <c r="A216" s="6" t="s">
        <v>349</v>
      </c>
      <c r="C216" s="13"/>
      <c r="P216" s="11"/>
      <c r="R216" s="9"/>
      <c r="T216" s="12"/>
    </row>
    <row r="217" spans="1:20" x14ac:dyDescent="0.3">
      <c r="A217" s="7" t="s">
        <v>431</v>
      </c>
      <c r="B217" s="7" t="s">
        <v>432</v>
      </c>
      <c r="C217" s="7" t="s">
        <v>433</v>
      </c>
      <c r="D217" s="7" t="s">
        <v>441</v>
      </c>
      <c r="E217" s="7" t="s">
        <v>434</v>
      </c>
      <c r="F217" s="7" t="s">
        <v>435</v>
      </c>
      <c r="G217" s="8" t="s">
        <v>442</v>
      </c>
      <c r="H217" s="8" t="s">
        <v>443</v>
      </c>
      <c r="I217" s="8" t="s">
        <v>444</v>
      </c>
      <c r="J217" s="8" t="s">
        <v>0</v>
      </c>
      <c r="K217" s="8" t="s">
        <v>1</v>
      </c>
      <c r="L217" s="8" t="s">
        <v>2</v>
      </c>
      <c r="M217" s="8" t="s">
        <v>445</v>
      </c>
      <c r="N217" s="8" t="s">
        <v>446</v>
      </c>
      <c r="O217" s="8" t="s">
        <v>447</v>
      </c>
      <c r="P217" s="11"/>
      <c r="R217" s="9"/>
      <c r="T217" s="12"/>
    </row>
    <row r="218" spans="1:20" x14ac:dyDescent="0.3">
      <c r="A218" s="9" t="s">
        <v>350</v>
      </c>
      <c r="B218" s="9" t="s">
        <v>351</v>
      </c>
      <c r="C218" s="13" t="s">
        <v>430</v>
      </c>
      <c r="D218" s="9" t="s">
        <v>428</v>
      </c>
      <c r="E218" s="10">
        <v>46023</v>
      </c>
      <c r="F218" s="10">
        <v>46204</v>
      </c>
      <c r="G218" s="11">
        <v>128000</v>
      </c>
      <c r="H218" s="11">
        <v>0</v>
      </c>
      <c r="I218" s="11">
        <f>+H218+G218</f>
        <v>128000</v>
      </c>
      <c r="J218" s="11">
        <v>3673.6</v>
      </c>
      <c r="K218" s="11">
        <v>18691.669999999998</v>
      </c>
      <c r="L218" s="11">
        <v>3891.2</v>
      </c>
      <c r="M218" s="11">
        <v>25</v>
      </c>
      <c r="N218" s="11">
        <f>M218+L218+K218+J218</f>
        <v>26281.469999999998</v>
      </c>
      <c r="O218" s="11">
        <f>+I218-N218</f>
        <v>101718.53</v>
      </c>
      <c r="P218" s="11"/>
      <c r="R218" s="9"/>
      <c r="T218" s="12"/>
    </row>
    <row r="219" spans="1:20" ht="13.5" thickBot="1" x14ac:dyDescent="0.35">
      <c r="C219" s="13"/>
      <c r="D219" s="9">
        <v>1</v>
      </c>
      <c r="G219" s="14">
        <f>SUM(G218)</f>
        <v>128000</v>
      </c>
      <c r="H219" s="14">
        <f t="shared" ref="H219:O219" si="38">SUM(H218)</f>
        <v>0</v>
      </c>
      <c r="I219" s="14">
        <f t="shared" si="38"/>
        <v>128000</v>
      </c>
      <c r="J219" s="14">
        <f t="shared" si="38"/>
        <v>3673.6</v>
      </c>
      <c r="K219" s="14">
        <f t="shared" si="38"/>
        <v>18691.669999999998</v>
      </c>
      <c r="L219" s="14">
        <f t="shared" si="38"/>
        <v>3891.2</v>
      </c>
      <c r="M219" s="14">
        <f t="shared" si="38"/>
        <v>25</v>
      </c>
      <c r="N219" s="14">
        <f t="shared" si="38"/>
        <v>26281.469999999998</v>
      </c>
      <c r="O219" s="14">
        <f t="shared" si="38"/>
        <v>101718.53</v>
      </c>
      <c r="P219" s="11"/>
      <c r="R219" s="9"/>
      <c r="T219" s="12"/>
    </row>
    <row r="220" spans="1:20" x14ac:dyDescent="0.3">
      <c r="E220" s="9"/>
      <c r="G220" s="10"/>
      <c r="P220" s="11"/>
      <c r="R220" s="9"/>
      <c r="T220" s="12"/>
    </row>
    <row r="221" spans="1:20" x14ac:dyDescent="0.3">
      <c r="A221" s="6" t="s">
        <v>308</v>
      </c>
      <c r="C221" s="13"/>
      <c r="P221" s="11"/>
      <c r="R221" s="9"/>
      <c r="T221" s="12"/>
    </row>
    <row r="222" spans="1:20" x14ac:dyDescent="0.3">
      <c r="A222" s="7" t="s">
        <v>431</v>
      </c>
      <c r="B222" s="7" t="s">
        <v>432</v>
      </c>
      <c r="C222" s="7" t="s">
        <v>433</v>
      </c>
      <c r="D222" s="7" t="s">
        <v>441</v>
      </c>
      <c r="E222" s="7" t="s">
        <v>434</v>
      </c>
      <c r="F222" s="7" t="s">
        <v>435</v>
      </c>
      <c r="G222" s="8" t="s">
        <v>442</v>
      </c>
      <c r="H222" s="8" t="s">
        <v>443</v>
      </c>
      <c r="I222" s="8" t="s">
        <v>444</v>
      </c>
      <c r="J222" s="8" t="s">
        <v>0</v>
      </c>
      <c r="K222" s="8" t="s">
        <v>1</v>
      </c>
      <c r="L222" s="8" t="s">
        <v>2</v>
      </c>
      <c r="M222" s="8" t="s">
        <v>445</v>
      </c>
      <c r="N222" s="8" t="s">
        <v>446</v>
      </c>
      <c r="O222" s="8" t="s">
        <v>447</v>
      </c>
      <c r="P222" s="11"/>
      <c r="R222" s="9"/>
      <c r="T222" s="12"/>
    </row>
    <row r="223" spans="1:20" x14ac:dyDescent="0.3">
      <c r="A223" s="9" t="s">
        <v>310</v>
      </c>
      <c r="B223" s="9" t="s">
        <v>11</v>
      </c>
      <c r="C223" s="13" t="s">
        <v>430</v>
      </c>
      <c r="D223" s="9" t="s">
        <v>429</v>
      </c>
      <c r="E223" s="10">
        <v>45962</v>
      </c>
      <c r="F223" s="10">
        <v>46143</v>
      </c>
      <c r="G223" s="11">
        <v>115000</v>
      </c>
      <c r="H223" s="11">
        <v>0</v>
      </c>
      <c r="I223" s="11">
        <f>+H223+G223</f>
        <v>115000</v>
      </c>
      <c r="J223" s="11">
        <v>3300.5</v>
      </c>
      <c r="K223" s="11">
        <v>15153.8</v>
      </c>
      <c r="L223" s="11">
        <v>3496</v>
      </c>
      <c r="M223" s="11">
        <v>1944.78</v>
      </c>
      <c r="N223" s="11">
        <f>M223+L223+K223+J223</f>
        <v>23895.079999999998</v>
      </c>
      <c r="O223" s="11">
        <f>+I223-N223</f>
        <v>91104.92</v>
      </c>
      <c r="P223" s="11"/>
      <c r="R223" s="9"/>
      <c r="T223" s="12"/>
    </row>
    <row r="224" spans="1:20" x14ac:dyDescent="0.3">
      <c r="A224" s="9" t="s">
        <v>309</v>
      </c>
      <c r="B224" s="9" t="s">
        <v>26</v>
      </c>
      <c r="C224" s="13" t="s">
        <v>430</v>
      </c>
      <c r="D224" s="9" t="s">
        <v>428</v>
      </c>
      <c r="E224" s="10">
        <v>45870</v>
      </c>
      <c r="F224" s="10">
        <v>46054</v>
      </c>
      <c r="G224" s="11">
        <v>75000</v>
      </c>
      <c r="H224" s="11">
        <v>0</v>
      </c>
      <c r="I224" s="11">
        <f>+H224+G224</f>
        <v>75000</v>
      </c>
      <c r="J224" s="11">
        <v>2152.5</v>
      </c>
      <c r="K224" s="11">
        <v>6309.38</v>
      </c>
      <c r="L224" s="11">
        <v>2280</v>
      </c>
      <c r="M224" s="11">
        <v>665.49</v>
      </c>
      <c r="N224" s="11">
        <f>M224+L224+K224+J224</f>
        <v>11407.369999999999</v>
      </c>
      <c r="O224" s="11">
        <f>+I224-N224</f>
        <v>63592.630000000005</v>
      </c>
      <c r="P224" s="11"/>
      <c r="R224" s="9"/>
      <c r="T224" s="12"/>
    </row>
    <row r="225" spans="1:20" x14ac:dyDescent="0.3">
      <c r="A225" s="9" t="s">
        <v>311</v>
      </c>
      <c r="B225" s="9" t="s">
        <v>26</v>
      </c>
      <c r="C225" s="13" t="s">
        <v>430</v>
      </c>
      <c r="D225" s="9" t="s">
        <v>428</v>
      </c>
      <c r="G225" s="11">
        <v>76000</v>
      </c>
      <c r="H225" s="11">
        <v>0</v>
      </c>
      <c r="I225" s="11">
        <f>+H225+G225</f>
        <v>76000</v>
      </c>
      <c r="J225" s="11">
        <v>2181.1999999999998</v>
      </c>
      <c r="K225" s="11">
        <v>6497.56</v>
      </c>
      <c r="L225" s="11">
        <v>2310.4</v>
      </c>
      <c r="M225" s="11">
        <v>25</v>
      </c>
      <c r="N225" s="11">
        <f>M225+L225+K225+J225</f>
        <v>11014.16</v>
      </c>
      <c r="O225" s="11">
        <f>+I225-N225</f>
        <v>64985.84</v>
      </c>
      <c r="P225" s="11"/>
      <c r="R225" s="9"/>
      <c r="T225" s="12"/>
    </row>
    <row r="226" spans="1:20" ht="13.5" thickBot="1" x14ac:dyDescent="0.35">
      <c r="D226" s="9">
        <v>3</v>
      </c>
      <c r="G226" s="14">
        <f>SUM(G223:G225)</f>
        <v>266000</v>
      </c>
      <c r="H226" s="14">
        <f t="shared" ref="H226:O226" si="39">SUM(H223:H225)</f>
        <v>0</v>
      </c>
      <c r="I226" s="14">
        <f t="shared" si="39"/>
        <v>266000</v>
      </c>
      <c r="J226" s="14">
        <f t="shared" si="39"/>
        <v>7634.2</v>
      </c>
      <c r="K226" s="14">
        <f t="shared" si="39"/>
        <v>27960.74</v>
      </c>
      <c r="L226" s="14">
        <f t="shared" si="39"/>
        <v>8086.4</v>
      </c>
      <c r="M226" s="14">
        <f t="shared" si="39"/>
        <v>2635.27</v>
      </c>
      <c r="N226" s="14">
        <f t="shared" si="39"/>
        <v>46316.61</v>
      </c>
      <c r="O226" s="14">
        <f t="shared" si="39"/>
        <v>219683.38999999998</v>
      </c>
      <c r="P226" s="11"/>
      <c r="R226" s="9"/>
      <c r="T226" s="12"/>
    </row>
    <row r="227" spans="1:20" x14ac:dyDescent="0.3">
      <c r="P227" s="11"/>
      <c r="R227" s="9"/>
      <c r="T227" s="12"/>
    </row>
    <row r="228" spans="1:20" x14ac:dyDescent="0.3">
      <c r="A228" s="6" t="s">
        <v>315</v>
      </c>
      <c r="P228" s="11"/>
      <c r="R228" s="9"/>
      <c r="T228" s="12"/>
    </row>
    <row r="229" spans="1:20" x14ac:dyDescent="0.3">
      <c r="A229" s="7" t="s">
        <v>431</v>
      </c>
      <c r="B229" s="7" t="s">
        <v>432</v>
      </c>
      <c r="C229" s="7" t="s">
        <v>433</v>
      </c>
      <c r="D229" s="7" t="s">
        <v>441</v>
      </c>
      <c r="E229" s="7" t="s">
        <v>434</v>
      </c>
      <c r="F229" s="7" t="s">
        <v>435</v>
      </c>
      <c r="G229" s="8" t="s">
        <v>442</v>
      </c>
      <c r="H229" s="8" t="s">
        <v>443</v>
      </c>
      <c r="I229" s="8" t="s">
        <v>444</v>
      </c>
      <c r="J229" s="8" t="s">
        <v>0</v>
      </c>
      <c r="K229" s="8" t="s">
        <v>1</v>
      </c>
      <c r="L229" s="8" t="s">
        <v>2</v>
      </c>
      <c r="M229" s="8" t="s">
        <v>445</v>
      </c>
      <c r="N229" s="8" t="s">
        <v>446</v>
      </c>
      <c r="O229" s="8" t="s">
        <v>447</v>
      </c>
      <c r="P229" s="11"/>
      <c r="R229" s="9"/>
      <c r="T229" s="12"/>
    </row>
    <row r="230" spans="1:20" x14ac:dyDescent="0.3">
      <c r="A230" s="9" t="s">
        <v>316</v>
      </c>
      <c r="B230" s="9" t="s">
        <v>317</v>
      </c>
      <c r="C230" s="13" t="s">
        <v>430</v>
      </c>
      <c r="D230" s="9" t="s">
        <v>429</v>
      </c>
      <c r="E230" s="10">
        <v>45962</v>
      </c>
      <c r="F230" s="10">
        <v>46143</v>
      </c>
      <c r="G230" s="11">
        <v>115000</v>
      </c>
      <c r="H230" s="11">
        <v>0</v>
      </c>
      <c r="I230" s="11">
        <f>+H230+G230</f>
        <v>115000</v>
      </c>
      <c r="J230" s="11">
        <v>3300.5</v>
      </c>
      <c r="K230" s="11">
        <v>15633.74</v>
      </c>
      <c r="L230" s="11">
        <v>3496</v>
      </c>
      <c r="M230" s="11">
        <v>25</v>
      </c>
      <c r="N230" s="11">
        <f>M230+L230+K230+J230</f>
        <v>22455.239999999998</v>
      </c>
      <c r="O230" s="11">
        <f>+I230-N230</f>
        <v>92544.760000000009</v>
      </c>
      <c r="P230" s="11"/>
      <c r="R230" s="9"/>
      <c r="T230" s="12"/>
    </row>
    <row r="231" spans="1:20" ht="13.5" thickBot="1" x14ac:dyDescent="0.35">
      <c r="C231" s="13"/>
      <c r="D231" s="9">
        <v>1</v>
      </c>
      <c r="G231" s="14">
        <f>SUM(G230)</f>
        <v>115000</v>
      </c>
      <c r="H231" s="14">
        <f t="shared" ref="H231:O231" si="40">SUM(H230)</f>
        <v>0</v>
      </c>
      <c r="I231" s="14">
        <f t="shared" si="40"/>
        <v>115000</v>
      </c>
      <c r="J231" s="14">
        <f t="shared" si="40"/>
        <v>3300.5</v>
      </c>
      <c r="K231" s="14">
        <f t="shared" si="40"/>
        <v>15633.74</v>
      </c>
      <c r="L231" s="14">
        <f t="shared" si="40"/>
        <v>3496</v>
      </c>
      <c r="M231" s="14">
        <f t="shared" si="40"/>
        <v>25</v>
      </c>
      <c r="N231" s="14">
        <f t="shared" si="40"/>
        <v>22455.239999999998</v>
      </c>
      <c r="O231" s="14">
        <f t="shared" si="40"/>
        <v>92544.760000000009</v>
      </c>
      <c r="P231" s="11"/>
      <c r="R231" s="9"/>
      <c r="T231" s="12"/>
    </row>
    <row r="232" spans="1:20" x14ac:dyDescent="0.3">
      <c r="C232" s="13"/>
      <c r="P232" s="11"/>
      <c r="R232" s="9"/>
      <c r="T232" s="12"/>
    </row>
    <row r="233" spans="1:20" x14ac:dyDescent="0.3">
      <c r="A233" s="6" t="s">
        <v>312</v>
      </c>
      <c r="C233" s="13"/>
      <c r="P233" s="11"/>
      <c r="R233" s="9"/>
      <c r="T233" s="12"/>
    </row>
    <row r="234" spans="1:20" x14ac:dyDescent="0.3">
      <c r="A234" s="7" t="s">
        <v>431</v>
      </c>
      <c r="B234" s="7" t="s">
        <v>432</v>
      </c>
      <c r="C234" s="7" t="s">
        <v>433</v>
      </c>
      <c r="D234" s="7" t="s">
        <v>441</v>
      </c>
      <c r="E234" s="7" t="s">
        <v>434</v>
      </c>
      <c r="F234" s="7" t="s">
        <v>435</v>
      </c>
      <c r="G234" s="8" t="s">
        <v>442</v>
      </c>
      <c r="H234" s="8" t="s">
        <v>443</v>
      </c>
      <c r="I234" s="8" t="s">
        <v>444</v>
      </c>
      <c r="J234" s="8" t="s">
        <v>0</v>
      </c>
      <c r="K234" s="8" t="s">
        <v>1</v>
      </c>
      <c r="L234" s="8" t="s">
        <v>2</v>
      </c>
      <c r="M234" s="8" t="s">
        <v>445</v>
      </c>
      <c r="N234" s="8" t="s">
        <v>446</v>
      </c>
      <c r="O234" s="8" t="s">
        <v>447</v>
      </c>
      <c r="P234" s="11"/>
      <c r="R234" s="9"/>
      <c r="T234" s="12"/>
    </row>
    <row r="235" spans="1:20" x14ac:dyDescent="0.3">
      <c r="A235" s="9" t="s">
        <v>313</v>
      </c>
      <c r="B235" s="9" t="s">
        <v>11</v>
      </c>
      <c r="C235" s="13"/>
      <c r="D235" s="9" t="s">
        <v>428</v>
      </c>
      <c r="E235" s="10">
        <v>45870</v>
      </c>
      <c r="F235" s="10">
        <v>46054</v>
      </c>
      <c r="G235" s="11">
        <v>115000</v>
      </c>
      <c r="H235" s="11">
        <v>0</v>
      </c>
      <c r="I235" s="11">
        <f>+H235+G235</f>
        <v>115000</v>
      </c>
      <c r="J235" s="11">
        <v>3300.5</v>
      </c>
      <c r="K235" s="11">
        <v>15633.74</v>
      </c>
      <c r="L235" s="11">
        <v>3496</v>
      </c>
      <c r="M235" s="11">
        <v>25</v>
      </c>
      <c r="N235" s="11">
        <f>M235+L235+K235+J235</f>
        <v>22455.239999999998</v>
      </c>
      <c r="O235" s="11">
        <f>+I235-N235</f>
        <v>92544.760000000009</v>
      </c>
      <c r="P235" s="11"/>
      <c r="R235" s="9"/>
      <c r="T235" s="12"/>
    </row>
    <row r="236" spans="1:20" x14ac:dyDescent="0.3">
      <c r="A236" s="9" t="s">
        <v>314</v>
      </c>
      <c r="B236" s="9" t="s">
        <v>279</v>
      </c>
      <c r="C236" s="13"/>
      <c r="D236" s="9" t="s">
        <v>428</v>
      </c>
      <c r="E236" s="10">
        <v>45931</v>
      </c>
      <c r="F236" s="10">
        <v>46113</v>
      </c>
      <c r="G236" s="11">
        <v>115000</v>
      </c>
      <c r="H236" s="11">
        <v>0</v>
      </c>
      <c r="I236" s="11">
        <f>+H236+G236</f>
        <v>115000</v>
      </c>
      <c r="J236" s="11">
        <v>3300.5</v>
      </c>
      <c r="K236" s="11">
        <v>15633.74</v>
      </c>
      <c r="L236" s="11">
        <v>3496</v>
      </c>
      <c r="M236" s="11">
        <v>25</v>
      </c>
      <c r="N236" s="11">
        <f>M236+L236+K236+J236</f>
        <v>22455.239999999998</v>
      </c>
      <c r="O236" s="11">
        <f>+I236-N236</f>
        <v>92544.760000000009</v>
      </c>
      <c r="P236" s="11"/>
      <c r="R236" s="9"/>
      <c r="T236" s="12"/>
    </row>
    <row r="237" spans="1:20" ht="13.5" thickBot="1" x14ac:dyDescent="0.35">
      <c r="D237" s="9">
        <v>2</v>
      </c>
      <c r="G237" s="14">
        <f>SUM(G235:G236)</f>
        <v>230000</v>
      </c>
      <c r="H237" s="14">
        <f t="shared" ref="H237:O237" si="41">SUM(H235:H236)</f>
        <v>0</v>
      </c>
      <c r="I237" s="14">
        <f t="shared" si="41"/>
        <v>230000</v>
      </c>
      <c r="J237" s="14">
        <f t="shared" si="41"/>
        <v>6601</v>
      </c>
      <c r="K237" s="14">
        <f t="shared" si="41"/>
        <v>31267.48</v>
      </c>
      <c r="L237" s="14">
        <f t="shared" si="41"/>
        <v>6992</v>
      </c>
      <c r="M237" s="14">
        <f t="shared" si="41"/>
        <v>50</v>
      </c>
      <c r="N237" s="14">
        <f t="shared" si="41"/>
        <v>44910.479999999996</v>
      </c>
      <c r="O237" s="14">
        <f t="shared" si="41"/>
        <v>185089.52000000002</v>
      </c>
      <c r="P237" s="11"/>
      <c r="R237" s="9"/>
      <c r="T237" s="12"/>
    </row>
    <row r="238" spans="1:20" x14ac:dyDescent="0.3">
      <c r="E238" s="9"/>
      <c r="G238" s="10"/>
      <c r="P238" s="11"/>
      <c r="R238" s="9"/>
      <c r="T238" s="12"/>
    </row>
    <row r="239" spans="1:20" x14ac:dyDescent="0.3">
      <c r="A239" s="6" t="s">
        <v>387</v>
      </c>
      <c r="C239" s="13"/>
      <c r="P239" s="11"/>
      <c r="R239" s="9"/>
      <c r="T239" s="12"/>
    </row>
    <row r="240" spans="1:20" x14ac:dyDescent="0.3">
      <c r="A240" s="7" t="s">
        <v>431</v>
      </c>
      <c r="B240" s="7" t="s">
        <v>432</v>
      </c>
      <c r="C240" s="7" t="s">
        <v>433</v>
      </c>
      <c r="D240" s="7" t="s">
        <v>441</v>
      </c>
      <c r="E240" s="7" t="s">
        <v>434</v>
      </c>
      <c r="F240" s="7" t="s">
        <v>435</v>
      </c>
      <c r="G240" s="8" t="s">
        <v>442</v>
      </c>
      <c r="H240" s="8" t="s">
        <v>443</v>
      </c>
      <c r="I240" s="8" t="s">
        <v>444</v>
      </c>
      <c r="J240" s="8" t="s">
        <v>0</v>
      </c>
      <c r="K240" s="8" t="s">
        <v>1</v>
      </c>
      <c r="L240" s="8" t="s">
        <v>2</v>
      </c>
      <c r="M240" s="8" t="s">
        <v>445</v>
      </c>
      <c r="N240" s="8" t="s">
        <v>446</v>
      </c>
      <c r="O240" s="8" t="s">
        <v>447</v>
      </c>
      <c r="P240" s="11"/>
      <c r="R240" s="9"/>
      <c r="T240" s="12"/>
    </row>
    <row r="241" spans="1:20" x14ac:dyDescent="0.3">
      <c r="A241" s="9" t="s">
        <v>402</v>
      </c>
      <c r="B241" s="9" t="s">
        <v>76</v>
      </c>
      <c r="C241" s="13" t="s">
        <v>430</v>
      </c>
      <c r="D241" s="9" t="s">
        <v>429</v>
      </c>
      <c r="E241" s="10">
        <v>45870</v>
      </c>
      <c r="F241" s="10">
        <v>46054</v>
      </c>
      <c r="G241" s="11">
        <v>110000</v>
      </c>
      <c r="H241" s="11">
        <v>0</v>
      </c>
      <c r="I241" s="11">
        <f t="shared" ref="I241:I257" si="42">+H241+G241</f>
        <v>110000</v>
      </c>
      <c r="J241" s="11">
        <v>3157</v>
      </c>
      <c r="K241" s="11">
        <v>14457.62</v>
      </c>
      <c r="L241" s="11">
        <v>3344</v>
      </c>
      <c r="M241" s="11">
        <v>25</v>
      </c>
      <c r="N241" s="11">
        <f t="shared" ref="N241:N257" si="43">M241+L241+K241+J241</f>
        <v>20983.620000000003</v>
      </c>
      <c r="O241" s="11">
        <f t="shared" ref="O241:O257" si="44">+I241-N241</f>
        <v>89016.38</v>
      </c>
      <c r="P241" s="11"/>
      <c r="R241" s="9"/>
      <c r="T241" s="12"/>
    </row>
    <row r="242" spans="1:20" x14ac:dyDescent="0.3">
      <c r="A242" s="9" t="s">
        <v>391</v>
      </c>
      <c r="B242" s="9" t="s">
        <v>54</v>
      </c>
      <c r="C242" s="13" t="s">
        <v>430</v>
      </c>
      <c r="D242" s="9" t="s">
        <v>429</v>
      </c>
      <c r="E242" s="10">
        <v>45901</v>
      </c>
      <c r="F242" s="10">
        <v>46082</v>
      </c>
      <c r="G242" s="11">
        <v>76000</v>
      </c>
      <c r="H242" s="11">
        <v>0</v>
      </c>
      <c r="I242" s="11">
        <f t="shared" si="42"/>
        <v>76000</v>
      </c>
      <c r="J242" s="11">
        <v>2181.1999999999998</v>
      </c>
      <c r="K242" s="11">
        <v>6497.56</v>
      </c>
      <c r="L242" s="11">
        <v>2310.4</v>
      </c>
      <c r="M242" s="11">
        <v>25</v>
      </c>
      <c r="N242" s="11">
        <f t="shared" si="43"/>
        <v>11014.16</v>
      </c>
      <c r="O242" s="11">
        <f t="shared" si="44"/>
        <v>64985.84</v>
      </c>
      <c r="P242" s="11"/>
      <c r="R242" s="9"/>
      <c r="T242" s="12"/>
    </row>
    <row r="243" spans="1:20" x14ac:dyDescent="0.3">
      <c r="A243" s="9" t="s">
        <v>390</v>
      </c>
      <c r="B243" s="9" t="s">
        <v>47</v>
      </c>
      <c r="C243" s="13" t="s">
        <v>430</v>
      </c>
      <c r="D243" s="9" t="s">
        <v>429</v>
      </c>
      <c r="E243" s="10">
        <v>45870</v>
      </c>
      <c r="F243" s="10">
        <v>46054</v>
      </c>
      <c r="G243" s="11">
        <v>110000</v>
      </c>
      <c r="H243" s="11">
        <v>0</v>
      </c>
      <c r="I243" s="11">
        <f t="shared" si="42"/>
        <v>110000</v>
      </c>
      <c r="J243" s="11">
        <v>3157</v>
      </c>
      <c r="K243" s="11">
        <v>13977.67</v>
      </c>
      <c r="L243" s="11">
        <v>3344</v>
      </c>
      <c r="M243" s="11">
        <v>3230.28</v>
      </c>
      <c r="N243" s="11">
        <f t="shared" si="43"/>
        <v>23708.95</v>
      </c>
      <c r="O243" s="11">
        <f t="shared" si="44"/>
        <v>86291.05</v>
      </c>
      <c r="P243" s="11"/>
      <c r="R243" s="9"/>
      <c r="T243" s="12"/>
    </row>
    <row r="244" spans="1:20" x14ac:dyDescent="0.3">
      <c r="A244" s="9" t="s">
        <v>400</v>
      </c>
      <c r="B244" s="9" t="s">
        <v>47</v>
      </c>
      <c r="C244" s="13" t="s">
        <v>430</v>
      </c>
      <c r="D244" s="9" t="s">
        <v>428</v>
      </c>
      <c r="E244" s="10">
        <v>45962</v>
      </c>
      <c r="F244" s="10">
        <v>46143</v>
      </c>
      <c r="G244" s="11">
        <v>110000</v>
      </c>
      <c r="H244" s="11">
        <v>0</v>
      </c>
      <c r="I244" s="11">
        <f t="shared" si="42"/>
        <v>110000</v>
      </c>
      <c r="J244" s="11">
        <v>3157</v>
      </c>
      <c r="K244" s="11">
        <v>14457.62</v>
      </c>
      <c r="L244" s="11">
        <v>3344</v>
      </c>
      <c r="M244" s="11">
        <v>25</v>
      </c>
      <c r="N244" s="11">
        <f t="shared" si="43"/>
        <v>20983.620000000003</v>
      </c>
      <c r="O244" s="11">
        <f t="shared" si="44"/>
        <v>89016.38</v>
      </c>
      <c r="P244" s="11"/>
      <c r="R244" s="9"/>
      <c r="T244" s="12"/>
    </row>
    <row r="245" spans="1:20" x14ac:dyDescent="0.3">
      <c r="A245" s="9" t="s">
        <v>401</v>
      </c>
      <c r="B245" s="9" t="s">
        <v>47</v>
      </c>
      <c r="C245" s="13" t="s">
        <v>430</v>
      </c>
      <c r="D245" s="9" t="s">
        <v>428</v>
      </c>
      <c r="E245" s="10">
        <v>45962</v>
      </c>
      <c r="F245" s="10">
        <v>46143</v>
      </c>
      <c r="G245" s="11">
        <v>110000</v>
      </c>
      <c r="H245" s="11">
        <v>0</v>
      </c>
      <c r="I245" s="11">
        <f t="shared" si="42"/>
        <v>110000</v>
      </c>
      <c r="J245" s="11">
        <v>3157</v>
      </c>
      <c r="K245" s="11">
        <v>14457.62</v>
      </c>
      <c r="L245" s="11">
        <v>3344</v>
      </c>
      <c r="M245" s="11">
        <v>25</v>
      </c>
      <c r="N245" s="11">
        <f t="shared" si="43"/>
        <v>20983.620000000003</v>
      </c>
      <c r="O245" s="11">
        <f t="shared" si="44"/>
        <v>89016.38</v>
      </c>
      <c r="P245" s="11"/>
      <c r="R245" s="9"/>
      <c r="T245" s="12"/>
    </row>
    <row r="246" spans="1:20" x14ac:dyDescent="0.3">
      <c r="A246" s="9" t="s">
        <v>388</v>
      </c>
      <c r="B246" s="9" t="s">
        <v>26</v>
      </c>
      <c r="C246" s="13" t="s">
        <v>430</v>
      </c>
      <c r="D246" s="9" t="s">
        <v>429</v>
      </c>
      <c r="E246" s="10">
        <v>45870</v>
      </c>
      <c r="F246" s="10">
        <v>46054</v>
      </c>
      <c r="G246" s="11">
        <v>76000</v>
      </c>
      <c r="H246" s="11">
        <v>0</v>
      </c>
      <c r="I246" s="11">
        <f t="shared" si="42"/>
        <v>76000</v>
      </c>
      <c r="J246" s="11">
        <v>2181.1999999999998</v>
      </c>
      <c r="K246" s="11">
        <v>6497.56</v>
      </c>
      <c r="L246" s="11">
        <v>2310.4</v>
      </c>
      <c r="M246" s="11">
        <v>23501</v>
      </c>
      <c r="N246" s="11">
        <f t="shared" si="43"/>
        <v>34490.160000000003</v>
      </c>
      <c r="O246" s="11">
        <f t="shared" si="44"/>
        <v>41509.839999999997</v>
      </c>
      <c r="P246" s="11"/>
      <c r="R246" s="9"/>
      <c r="T246" s="12"/>
    </row>
    <row r="247" spans="1:20" x14ac:dyDescent="0.3">
      <c r="A247" s="9" t="s">
        <v>392</v>
      </c>
      <c r="B247" s="9" t="s">
        <v>26</v>
      </c>
      <c r="C247" s="13" t="s">
        <v>430</v>
      </c>
      <c r="D247" s="9" t="s">
        <v>429</v>
      </c>
      <c r="E247" s="10">
        <v>45992</v>
      </c>
      <c r="F247" s="10">
        <v>46174</v>
      </c>
      <c r="G247" s="11">
        <v>40000</v>
      </c>
      <c r="H247" s="11">
        <v>0</v>
      </c>
      <c r="I247" s="11">
        <f t="shared" si="42"/>
        <v>40000</v>
      </c>
      <c r="J247" s="11">
        <v>1148</v>
      </c>
      <c r="K247" s="11">
        <v>442.65</v>
      </c>
      <c r="L247" s="11">
        <v>1216</v>
      </c>
      <c r="M247" s="11">
        <v>25</v>
      </c>
      <c r="N247" s="11">
        <f t="shared" si="43"/>
        <v>2831.65</v>
      </c>
      <c r="O247" s="11">
        <f t="shared" si="44"/>
        <v>37168.35</v>
      </c>
      <c r="P247" s="11"/>
      <c r="R247" s="9"/>
      <c r="T247" s="12"/>
    </row>
    <row r="248" spans="1:20" x14ac:dyDescent="0.3">
      <c r="A248" s="9" t="s">
        <v>395</v>
      </c>
      <c r="B248" s="9" t="s">
        <v>26</v>
      </c>
      <c r="C248" s="13" t="s">
        <v>430</v>
      </c>
      <c r="D248" s="9" t="s">
        <v>429</v>
      </c>
      <c r="E248" s="10">
        <v>45870</v>
      </c>
      <c r="F248" s="10">
        <v>46054</v>
      </c>
      <c r="G248" s="11">
        <v>76000</v>
      </c>
      <c r="H248" s="11">
        <v>0</v>
      </c>
      <c r="I248" s="11">
        <f t="shared" si="42"/>
        <v>76000</v>
      </c>
      <c r="J248" s="11">
        <v>2181.1999999999998</v>
      </c>
      <c r="K248" s="11">
        <v>6497.56</v>
      </c>
      <c r="L248" s="11">
        <v>2310.4</v>
      </c>
      <c r="M248" s="11">
        <v>25</v>
      </c>
      <c r="N248" s="11">
        <f t="shared" si="43"/>
        <v>11014.16</v>
      </c>
      <c r="O248" s="11">
        <f t="shared" si="44"/>
        <v>64985.84</v>
      </c>
      <c r="P248" s="11"/>
      <c r="R248" s="9"/>
      <c r="T248" s="12"/>
    </row>
    <row r="249" spans="1:20" x14ac:dyDescent="0.3">
      <c r="A249" s="9" t="s">
        <v>396</v>
      </c>
      <c r="B249" s="9" t="s">
        <v>26</v>
      </c>
      <c r="C249" s="13" t="s">
        <v>430</v>
      </c>
      <c r="D249" s="9" t="s">
        <v>429</v>
      </c>
      <c r="E249" s="10">
        <v>46023</v>
      </c>
      <c r="F249" s="10">
        <v>46204</v>
      </c>
      <c r="G249" s="11">
        <v>76000</v>
      </c>
      <c r="H249" s="11">
        <v>0</v>
      </c>
      <c r="I249" s="11">
        <f t="shared" si="42"/>
        <v>76000</v>
      </c>
      <c r="J249" s="11">
        <v>2181.1999999999998</v>
      </c>
      <c r="K249" s="11">
        <v>6497.56</v>
      </c>
      <c r="L249" s="11">
        <v>2310.4</v>
      </c>
      <c r="M249" s="11">
        <v>25</v>
      </c>
      <c r="N249" s="11">
        <f t="shared" si="43"/>
        <v>11014.16</v>
      </c>
      <c r="O249" s="11">
        <f t="shared" si="44"/>
        <v>64985.84</v>
      </c>
      <c r="P249" s="11"/>
      <c r="R249" s="9"/>
      <c r="T249" s="12"/>
    </row>
    <row r="250" spans="1:20" x14ac:dyDescent="0.3">
      <c r="A250" s="9" t="s">
        <v>398</v>
      </c>
      <c r="B250" s="9" t="s">
        <v>26</v>
      </c>
      <c r="C250" s="13" t="s">
        <v>430</v>
      </c>
      <c r="D250" s="9" t="s">
        <v>429</v>
      </c>
      <c r="E250" s="10">
        <v>46023</v>
      </c>
      <c r="F250" s="10">
        <v>46204</v>
      </c>
      <c r="G250" s="11">
        <v>76000</v>
      </c>
      <c r="H250" s="11">
        <v>0</v>
      </c>
      <c r="I250" s="11">
        <f t="shared" si="42"/>
        <v>76000</v>
      </c>
      <c r="J250" s="11">
        <v>2181.1999999999998</v>
      </c>
      <c r="K250" s="11">
        <v>6497.56</v>
      </c>
      <c r="L250" s="11">
        <v>2310.4</v>
      </c>
      <c r="M250" s="11">
        <v>25</v>
      </c>
      <c r="N250" s="11">
        <f t="shared" si="43"/>
        <v>11014.16</v>
      </c>
      <c r="O250" s="11">
        <f t="shared" si="44"/>
        <v>64985.84</v>
      </c>
      <c r="P250" s="11"/>
      <c r="R250" s="9"/>
      <c r="T250" s="12"/>
    </row>
    <row r="251" spans="1:20" x14ac:dyDescent="0.3">
      <c r="A251" s="9" t="s">
        <v>403</v>
      </c>
      <c r="B251" s="9" t="s">
        <v>26</v>
      </c>
      <c r="C251" s="13" t="s">
        <v>430</v>
      </c>
      <c r="D251" s="9" t="s">
        <v>428</v>
      </c>
      <c r="E251" s="10">
        <v>45992</v>
      </c>
      <c r="F251" s="10" t="s">
        <v>436</v>
      </c>
      <c r="G251" s="11">
        <v>76000</v>
      </c>
      <c r="H251" s="11">
        <v>0</v>
      </c>
      <c r="I251" s="11">
        <f t="shared" si="42"/>
        <v>76000</v>
      </c>
      <c r="J251" s="11">
        <v>2181.1999999999998</v>
      </c>
      <c r="K251" s="11">
        <v>6113.6</v>
      </c>
      <c r="L251" s="11">
        <v>2310.4</v>
      </c>
      <c r="M251" s="11">
        <v>6376.81</v>
      </c>
      <c r="N251" s="11">
        <f t="shared" si="43"/>
        <v>16982.010000000002</v>
      </c>
      <c r="O251" s="11">
        <f t="shared" si="44"/>
        <v>59017.99</v>
      </c>
      <c r="P251" s="11"/>
      <c r="R251" s="9"/>
      <c r="T251" s="12"/>
    </row>
    <row r="252" spans="1:20" x14ac:dyDescent="0.3">
      <c r="A252" s="9" t="s">
        <v>389</v>
      </c>
      <c r="B252" s="9" t="s">
        <v>213</v>
      </c>
      <c r="C252" s="13" t="s">
        <v>430</v>
      </c>
      <c r="D252" s="9" t="s">
        <v>429</v>
      </c>
      <c r="E252" s="10">
        <v>45901</v>
      </c>
      <c r="F252" s="10">
        <v>46082</v>
      </c>
      <c r="G252" s="11">
        <v>76000</v>
      </c>
      <c r="H252" s="11">
        <v>0</v>
      </c>
      <c r="I252" s="11">
        <f t="shared" si="42"/>
        <v>76000</v>
      </c>
      <c r="J252" s="11">
        <v>2181.1999999999998</v>
      </c>
      <c r="K252" s="11">
        <v>6497.56</v>
      </c>
      <c r="L252" s="11">
        <v>2310.4</v>
      </c>
      <c r="M252" s="11">
        <v>4881.5</v>
      </c>
      <c r="N252" s="11">
        <f t="shared" si="43"/>
        <v>15870.66</v>
      </c>
      <c r="O252" s="11">
        <f t="shared" si="44"/>
        <v>60129.34</v>
      </c>
      <c r="P252" s="11"/>
      <c r="R252" s="9"/>
      <c r="T252" s="12"/>
    </row>
    <row r="253" spans="1:20" x14ac:dyDescent="0.3">
      <c r="A253" s="9" t="s">
        <v>393</v>
      </c>
      <c r="B253" s="9" t="s">
        <v>69</v>
      </c>
      <c r="C253" s="13" t="s">
        <v>430</v>
      </c>
      <c r="D253" s="9" t="s">
        <v>429</v>
      </c>
      <c r="E253" s="10">
        <v>45901</v>
      </c>
      <c r="F253" s="10">
        <v>46082</v>
      </c>
      <c r="G253" s="11">
        <v>76000</v>
      </c>
      <c r="H253" s="11">
        <v>0</v>
      </c>
      <c r="I253" s="11">
        <f t="shared" si="42"/>
        <v>76000</v>
      </c>
      <c r="J253" s="11">
        <v>2181.1999999999998</v>
      </c>
      <c r="K253" s="11">
        <v>6497.56</v>
      </c>
      <c r="L253" s="11">
        <v>2310.4</v>
      </c>
      <c r="M253" s="11">
        <v>5167</v>
      </c>
      <c r="N253" s="11">
        <f t="shared" si="43"/>
        <v>16156.16</v>
      </c>
      <c r="O253" s="11">
        <f t="shared" si="44"/>
        <v>59843.839999999997</v>
      </c>
      <c r="P253" s="11"/>
      <c r="R253" s="9"/>
      <c r="T253" s="12"/>
    </row>
    <row r="254" spans="1:20" x14ac:dyDescent="0.3">
      <c r="A254" s="9" t="s">
        <v>394</v>
      </c>
      <c r="B254" s="9" t="s">
        <v>69</v>
      </c>
      <c r="C254" s="13" t="s">
        <v>430</v>
      </c>
      <c r="D254" s="9" t="s">
        <v>429</v>
      </c>
      <c r="E254" s="10">
        <v>45962</v>
      </c>
      <c r="F254" s="10">
        <v>46143</v>
      </c>
      <c r="G254" s="11">
        <v>76000</v>
      </c>
      <c r="H254" s="11">
        <v>0</v>
      </c>
      <c r="I254" s="11">
        <f t="shared" si="42"/>
        <v>76000</v>
      </c>
      <c r="J254" s="11">
        <v>2181.1999999999998</v>
      </c>
      <c r="K254" s="11">
        <v>6113.6</v>
      </c>
      <c r="L254" s="11">
        <v>2310.4</v>
      </c>
      <c r="M254" s="11">
        <v>1944.78</v>
      </c>
      <c r="N254" s="11">
        <f t="shared" si="43"/>
        <v>12549.98</v>
      </c>
      <c r="O254" s="11">
        <f t="shared" si="44"/>
        <v>63450.020000000004</v>
      </c>
      <c r="P254" s="11"/>
      <c r="R254" s="9"/>
      <c r="T254" s="12"/>
    </row>
    <row r="255" spans="1:20" x14ac:dyDescent="0.3">
      <c r="A255" s="9" t="s">
        <v>397</v>
      </c>
      <c r="B255" s="9" t="s">
        <v>19</v>
      </c>
      <c r="C255" s="13" t="s">
        <v>430</v>
      </c>
      <c r="D255" s="9" t="s">
        <v>429</v>
      </c>
      <c r="E255" s="10">
        <v>46023</v>
      </c>
      <c r="F255" s="10">
        <v>46204</v>
      </c>
      <c r="G255" s="11">
        <v>55000</v>
      </c>
      <c r="H255" s="11">
        <v>0</v>
      </c>
      <c r="I255" s="11">
        <f t="shared" si="42"/>
        <v>55000</v>
      </c>
      <c r="J255" s="11">
        <v>1578.5</v>
      </c>
      <c r="K255" s="11">
        <v>2559.6799999999998</v>
      </c>
      <c r="L255" s="11">
        <v>1672</v>
      </c>
      <c r="M255" s="11">
        <v>25</v>
      </c>
      <c r="N255" s="11">
        <f t="shared" si="43"/>
        <v>5835.18</v>
      </c>
      <c r="O255" s="11">
        <f t="shared" si="44"/>
        <v>49164.82</v>
      </c>
      <c r="P255" s="11"/>
      <c r="R255" s="9"/>
      <c r="T255" s="12"/>
    </row>
    <row r="256" spans="1:20" x14ac:dyDescent="0.3">
      <c r="A256" s="9" t="s">
        <v>399</v>
      </c>
      <c r="B256" s="9" t="s">
        <v>19</v>
      </c>
      <c r="C256" s="13" t="s">
        <v>430</v>
      </c>
      <c r="D256" s="9" t="s">
        <v>429</v>
      </c>
      <c r="E256" s="10">
        <v>45931</v>
      </c>
      <c r="F256" s="10">
        <v>46113</v>
      </c>
      <c r="G256" s="11">
        <v>55000</v>
      </c>
      <c r="H256" s="11">
        <v>0</v>
      </c>
      <c r="I256" s="11">
        <f t="shared" si="42"/>
        <v>55000</v>
      </c>
      <c r="J256" s="11">
        <v>1578.5</v>
      </c>
      <c r="K256" s="11">
        <v>2559.6799999999998</v>
      </c>
      <c r="L256" s="11">
        <v>1672</v>
      </c>
      <c r="M256" s="11">
        <v>25</v>
      </c>
      <c r="N256" s="11">
        <f t="shared" si="43"/>
        <v>5835.18</v>
      </c>
      <c r="O256" s="11">
        <f t="shared" si="44"/>
        <v>49164.82</v>
      </c>
      <c r="P256" s="11"/>
      <c r="R256" s="9"/>
      <c r="T256" s="12"/>
    </row>
    <row r="257" spans="1:20" x14ac:dyDescent="0.3">
      <c r="A257" s="9" t="s">
        <v>404</v>
      </c>
      <c r="B257" s="9" t="s">
        <v>13</v>
      </c>
      <c r="C257" s="13" t="s">
        <v>430</v>
      </c>
      <c r="D257" s="9" t="s">
        <v>428</v>
      </c>
      <c r="E257" s="10">
        <v>45992</v>
      </c>
      <c r="F257" s="10">
        <v>46174</v>
      </c>
      <c r="G257" s="11">
        <v>55000</v>
      </c>
      <c r="H257" s="11">
        <v>0</v>
      </c>
      <c r="I257" s="11">
        <f t="shared" si="42"/>
        <v>55000</v>
      </c>
      <c r="J257" s="11">
        <v>1578.5</v>
      </c>
      <c r="K257" s="11">
        <v>2559.6799999999998</v>
      </c>
      <c r="L257" s="11">
        <v>1672</v>
      </c>
      <c r="M257" s="11">
        <v>26933.73</v>
      </c>
      <c r="N257" s="11">
        <f t="shared" si="43"/>
        <v>32743.91</v>
      </c>
      <c r="O257" s="11">
        <f t="shared" si="44"/>
        <v>22256.09</v>
      </c>
      <c r="P257" s="11"/>
      <c r="R257" s="9"/>
      <c r="T257" s="12"/>
    </row>
    <row r="258" spans="1:20" x14ac:dyDescent="0.3">
      <c r="C258" s="13"/>
      <c r="D258" s="9">
        <v>17</v>
      </c>
      <c r="G258" s="15">
        <f>SUM(G241:G257)</f>
        <v>1329000</v>
      </c>
      <c r="H258" s="15">
        <f t="shared" ref="H258:O258" si="45">SUM(H241:H257)</f>
        <v>0</v>
      </c>
      <c r="I258" s="15">
        <f t="shared" si="45"/>
        <v>1329000</v>
      </c>
      <c r="J258" s="15">
        <f t="shared" si="45"/>
        <v>38142.300000000003</v>
      </c>
      <c r="K258" s="15">
        <f t="shared" si="45"/>
        <v>123182.33999999998</v>
      </c>
      <c r="L258" s="15">
        <f t="shared" si="45"/>
        <v>40401.600000000006</v>
      </c>
      <c r="M258" s="15">
        <f t="shared" si="45"/>
        <v>72285.099999999991</v>
      </c>
      <c r="N258" s="15">
        <f t="shared" si="45"/>
        <v>274011.34000000003</v>
      </c>
      <c r="O258" s="15">
        <f t="shared" si="45"/>
        <v>1054988.6599999997</v>
      </c>
      <c r="P258" s="11"/>
      <c r="R258" s="9"/>
      <c r="T258" s="12"/>
    </row>
    <row r="259" spans="1:20" x14ac:dyDescent="0.3">
      <c r="E259" s="9"/>
      <c r="G259" s="10"/>
      <c r="P259" s="11"/>
      <c r="R259" s="9"/>
      <c r="T259" s="12"/>
    </row>
    <row r="260" spans="1:20" x14ac:dyDescent="0.3">
      <c r="A260" s="6" t="s">
        <v>448</v>
      </c>
      <c r="C260" s="13"/>
    </row>
    <row r="261" spans="1:20" x14ac:dyDescent="0.3">
      <c r="A261" s="7" t="s">
        <v>431</v>
      </c>
      <c r="B261" s="7" t="s">
        <v>432</v>
      </c>
      <c r="C261" s="7" t="s">
        <v>433</v>
      </c>
      <c r="D261" s="7" t="s">
        <v>441</v>
      </c>
      <c r="E261" s="7" t="s">
        <v>434</v>
      </c>
      <c r="F261" s="7" t="s">
        <v>435</v>
      </c>
      <c r="G261" s="8" t="s">
        <v>442</v>
      </c>
      <c r="H261" s="8" t="s">
        <v>443</v>
      </c>
      <c r="I261" s="8" t="s">
        <v>444</v>
      </c>
      <c r="J261" s="8" t="s">
        <v>0</v>
      </c>
      <c r="K261" s="8" t="s">
        <v>1</v>
      </c>
      <c r="L261" s="8" t="s">
        <v>2</v>
      </c>
      <c r="M261" s="8" t="s">
        <v>445</v>
      </c>
      <c r="N261" s="8" t="s">
        <v>446</v>
      </c>
      <c r="O261" s="8" t="s">
        <v>447</v>
      </c>
    </row>
    <row r="262" spans="1:20" x14ac:dyDescent="0.3">
      <c r="A262" s="9" t="s">
        <v>407</v>
      </c>
      <c r="B262" s="9" t="s">
        <v>47</v>
      </c>
      <c r="C262" s="13" t="s">
        <v>430</v>
      </c>
      <c r="D262" s="9" t="s">
        <v>428</v>
      </c>
      <c r="E262" s="10">
        <v>45992</v>
      </c>
      <c r="F262" s="10">
        <v>46174</v>
      </c>
      <c r="G262" s="11">
        <v>70000</v>
      </c>
      <c r="H262" s="11">
        <v>0</v>
      </c>
      <c r="I262" s="11">
        <f>+H262+G262</f>
        <v>70000</v>
      </c>
      <c r="J262" s="11">
        <v>2009</v>
      </c>
      <c r="K262" s="11">
        <v>5368.48</v>
      </c>
      <c r="L262" s="11">
        <v>2128</v>
      </c>
      <c r="M262" s="11">
        <v>25</v>
      </c>
      <c r="N262" s="11">
        <f>M262+L262+K262+J262</f>
        <v>9530.48</v>
      </c>
      <c r="O262" s="11">
        <f>+I262-N262</f>
        <v>60469.520000000004</v>
      </c>
    </row>
    <row r="263" spans="1:20" ht="13.5" thickBot="1" x14ac:dyDescent="0.35">
      <c r="C263" s="13"/>
      <c r="D263" s="9">
        <v>1</v>
      </c>
      <c r="G263" s="14">
        <f>SUM(G262)</f>
        <v>70000</v>
      </c>
      <c r="H263" s="14">
        <f t="shared" ref="H263:O263" si="46">SUM(H262)</f>
        <v>0</v>
      </c>
      <c r="I263" s="14">
        <f t="shared" si="46"/>
        <v>70000</v>
      </c>
      <c r="J263" s="14">
        <f t="shared" si="46"/>
        <v>2009</v>
      </c>
      <c r="K263" s="14">
        <f t="shared" si="46"/>
        <v>5368.48</v>
      </c>
      <c r="L263" s="14">
        <f t="shared" si="46"/>
        <v>2128</v>
      </c>
      <c r="M263" s="14">
        <f t="shared" si="46"/>
        <v>25</v>
      </c>
      <c r="N263" s="14">
        <f t="shared" si="46"/>
        <v>9530.48</v>
      </c>
      <c r="O263" s="14">
        <f t="shared" si="46"/>
        <v>60469.520000000004</v>
      </c>
    </row>
    <row r="264" spans="1:20" x14ac:dyDescent="0.3">
      <c r="C264" s="13"/>
    </row>
    <row r="265" spans="1:20" x14ac:dyDescent="0.3">
      <c r="A265" s="6" t="s">
        <v>449</v>
      </c>
      <c r="C265" s="13"/>
    </row>
    <row r="266" spans="1:20" x14ac:dyDescent="0.3">
      <c r="A266" s="7" t="s">
        <v>431</v>
      </c>
      <c r="B266" s="7" t="s">
        <v>432</v>
      </c>
      <c r="C266" s="7" t="s">
        <v>433</v>
      </c>
      <c r="D266" s="7" t="s">
        <v>441</v>
      </c>
      <c r="E266" s="7" t="s">
        <v>434</v>
      </c>
      <c r="F266" s="7" t="s">
        <v>435</v>
      </c>
      <c r="G266" s="8" t="s">
        <v>442</v>
      </c>
      <c r="H266" s="8" t="s">
        <v>443</v>
      </c>
      <c r="I266" s="8" t="s">
        <v>444</v>
      </c>
      <c r="J266" s="8" t="s">
        <v>0</v>
      </c>
      <c r="K266" s="8" t="s">
        <v>1</v>
      </c>
      <c r="L266" s="8" t="s">
        <v>2</v>
      </c>
      <c r="M266" s="8" t="s">
        <v>445</v>
      </c>
      <c r="N266" s="8" t="s">
        <v>446</v>
      </c>
      <c r="O266" s="8" t="s">
        <v>447</v>
      </c>
    </row>
    <row r="267" spans="1:20" x14ac:dyDescent="0.3">
      <c r="A267" s="9" t="s">
        <v>406</v>
      </c>
      <c r="B267" s="9" t="s">
        <v>19</v>
      </c>
      <c r="C267" s="13" t="s">
        <v>430</v>
      </c>
      <c r="D267" s="9" t="s">
        <v>429</v>
      </c>
      <c r="E267" s="10">
        <v>45962</v>
      </c>
      <c r="F267" s="10">
        <v>46143</v>
      </c>
      <c r="G267" s="11">
        <v>40000</v>
      </c>
      <c r="H267" s="11">
        <v>0</v>
      </c>
      <c r="I267" s="11">
        <f>+H267+G267</f>
        <v>40000</v>
      </c>
      <c r="J267" s="11">
        <v>1148</v>
      </c>
      <c r="K267" s="11">
        <v>442.65</v>
      </c>
      <c r="L267" s="11">
        <v>1216</v>
      </c>
      <c r="M267" s="11">
        <v>25</v>
      </c>
      <c r="N267" s="11">
        <f>M267+L267+K267+J267</f>
        <v>2831.65</v>
      </c>
      <c r="O267" s="11">
        <f>+I267-N267</f>
        <v>37168.35</v>
      </c>
    </row>
    <row r="268" spans="1:20" ht="13.5" thickBot="1" x14ac:dyDescent="0.35">
      <c r="C268" s="13"/>
      <c r="D268" s="9">
        <v>1</v>
      </c>
      <c r="G268" s="14">
        <f>SUM(G267)</f>
        <v>40000</v>
      </c>
      <c r="H268" s="14">
        <f t="shared" ref="H268:O268" si="47">SUM(H267)</f>
        <v>0</v>
      </c>
      <c r="I268" s="14">
        <f t="shared" si="47"/>
        <v>40000</v>
      </c>
      <c r="J268" s="14">
        <f t="shared" si="47"/>
        <v>1148</v>
      </c>
      <c r="K268" s="14">
        <f t="shared" si="47"/>
        <v>442.65</v>
      </c>
      <c r="L268" s="14">
        <f t="shared" si="47"/>
        <v>1216</v>
      </c>
      <c r="M268" s="14">
        <f t="shared" si="47"/>
        <v>25</v>
      </c>
      <c r="N268" s="14">
        <f t="shared" si="47"/>
        <v>2831.65</v>
      </c>
      <c r="O268" s="14">
        <f t="shared" si="47"/>
        <v>37168.35</v>
      </c>
    </row>
    <row r="269" spans="1:20" x14ac:dyDescent="0.3">
      <c r="E269" s="9"/>
      <c r="G269" s="10"/>
      <c r="P269" s="11"/>
      <c r="R269" s="9"/>
      <c r="T269" s="12"/>
    </row>
    <row r="270" spans="1:20" x14ac:dyDescent="0.3">
      <c r="A270" s="6" t="s">
        <v>408</v>
      </c>
      <c r="C270" s="13"/>
    </row>
    <row r="271" spans="1:20" x14ac:dyDescent="0.3">
      <c r="A271" s="7" t="s">
        <v>431</v>
      </c>
      <c r="B271" s="7" t="s">
        <v>432</v>
      </c>
      <c r="C271" s="7" t="s">
        <v>433</v>
      </c>
      <c r="D271" s="7" t="s">
        <v>441</v>
      </c>
      <c r="E271" s="7" t="s">
        <v>434</v>
      </c>
      <c r="F271" s="7" t="s">
        <v>435</v>
      </c>
      <c r="G271" s="8" t="s">
        <v>442</v>
      </c>
      <c r="H271" s="8" t="s">
        <v>443</v>
      </c>
      <c r="I271" s="8" t="s">
        <v>444</v>
      </c>
      <c r="J271" s="8" t="s">
        <v>0</v>
      </c>
      <c r="K271" s="8" t="s">
        <v>1</v>
      </c>
      <c r="L271" s="8" t="s">
        <v>2</v>
      </c>
      <c r="M271" s="8" t="s">
        <v>445</v>
      </c>
      <c r="N271" s="8" t="s">
        <v>446</v>
      </c>
      <c r="O271" s="8" t="s">
        <v>447</v>
      </c>
    </row>
    <row r="272" spans="1:20" x14ac:dyDescent="0.3">
      <c r="A272" s="9" t="s">
        <v>409</v>
      </c>
      <c r="B272" s="9" t="s">
        <v>66</v>
      </c>
      <c r="C272" s="13" t="s">
        <v>430</v>
      </c>
      <c r="D272" s="9" t="s">
        <v>429</v>
      </c>
      <c r="E272" s="10">
        <v>46023</v>
      </c>
      <c r="F272" s="10">
        <v>46204</v>
      </c>
      <c r="G272" s="11">
        <v>150000</v>
      </c>
      <c r="H272" s="11">
        <v>0</v>
      </c>
      <c r="I272" s="11">
        <f>+H272+G272</f>
        <v>150000</v>
      </c>
      <c r="J272" s="11">
        <v>4305</v>
      </c>
      <c r="K272" s="11">
        <v>23866.62</v>
      </c>
      <c r="L272" s="11">
        <v>4560</v>
      </c>
      <c r="M272" s="11">
        <v>1310.5</v>
      </c>
      <c r="N272" s="11">
        <f>M272+L272+K272+J272</f>
        <v>34042.119999999995</v>
      </c>
      <c r="O272" s="11">
        <f>+I272-N272</f>
        <v>115957.88</v>
      </c>
    </row>
    <row r="273" spans="1:20" ht="13.5" thickBot="1" x14ac:dyDescent="0.35">
      <c r="C273" s="13"/>
      <c r="D273" s="9">
        <v>1</v>
      </c>
      <c r="G273" s="14">
        <f>SUM(G272)</f>
        <v>150000</v>
      </c>
      <c r="H273" s="14">
        <f t="shared" ref="H273:O273" si="48">SUM(H272)</f>
        <v>0</v>
      </c>
      <c r="I273" s="14">
        <f t="shared" si="48"/>
        <v>150000</v>
      </c>
      <c r="J273" s="14">
        <f t="shared" si="48"/>
        <v>4305</v>
      </c>
      <c r="K273" s="14">
        <f t="shared" si="48"/>
        <v>23866.62</v>
      </c>
      <c r="L273" s="14">
        <f t="shared" si="48"/>
        <v>4560</v>
      </c>
      <c r="M273" s="14">
        <f t="shared" si="48"/>
        <v>1310.5</v>
      </c>
      <c r="N273" s="14">
        <f t="shared" si="48"/>
        <v>34042.119999999995</v>
      </c>
      <c r="O273" s="14">
        <f t="shared" si="48"/>
        <v>115957.88</v>
      </c>
    </row>
    <row r="274" spans="1:20" x14ac:dyDescent="0.3">
      <c r="E274" s="9"/>
      <c r="G274" s="10"/>
      <c r="P274" s="11"/>
      <c r="R274" s="9"/>
      <c r="T274" s="12"/>
    </row>
    <row r="275" spans="1:20" x14ac:dyDescent="0.3">
      <c r="A275" s="6" t="s">
        <v>410</v>
      </c>
      <c r="C275" s="13"/>
    </row>
    <row r="276" spans="1:20" x14ac:dyDescent="0.3">
      <c r="A276" s="7" t="s">
        <v>431</v>
      </c>
      <c r="B276" s="7" t="s">
        <v>432</v>
      </c>
      <c r="C276" s="7" t="s">
        <v>433</v>
      </c>
      <c r="D276" s="7" t="s">
        <v>441</v>
      </c>
      <c r="E276" s="7" t="s">
        <v>434</v>
      </c>
      <c r="F276" s="7" t="s">
        <v>435</v>
      </c>
      <c r="G276" s="8" t="s">
        <v>442</v>
      </c>
      <c r="H276" s="8" t="s">
        <v>443</v>
      </c>
      <c r="I276" s="8" t="s">
        <v>444</v>
      </c>
      <c r="J276" s="8" t="s">
        <v>0</v>
      </c>
      <c r="K276" s="8" t="s">
        <v>1</v>
      </c>
      <c r="L276" s="8" t="s">
        <v>2</v>
      </c>
      <c r="M276" s="8" t="s">
        <v>445</v>
      </c>
      <c r="N276" s="8" t="s">
        <v>446</v>
      </c>
      <c r="O276" s="8" t="s">
        <v>447</v>
      </c>
    </row>
    <row r="277" spans="1:20" x14ac:dyDescent="0.3">
      <c r="A277" s="9" t="s">
        <v>411</v>
      </c>
      <c r="B277" s="9" t="s">
        <v>5</v>
      </c>
      <c r="C277" s="13" t="s">
        <v>430</v>
      </c>
      <c r="D277" s="9" t="s">
        <v>428</v>
      </c>
      <c r="E277" s="10">
        <v>45870</v>
      </c>
      <c r="F277" s="10">
        <v>46054</v>
      </c>
      <c r="G277" s="11">
        <v>50000</v>
      </c>
      <c r="H277" s="11">
        <v>0</v>
      </c>
      <c r="I277" s="11">
        <f t="shared" ref="I277:I287" si="49">+H277+G277</f>
        <v>50000</v>
      </c>
      <c r="J277" s="11">
        <v>1435</v>
      </c>
      <c r="K277" s="11">
        <v>1854</v>
      </c>
      <c r="L277" s="11">
        <v>1520</v>
      </c>
      <c r="M277" s="11">
        <v>25</v>
      </c>
      <c r="N277" s="11">
        <f t="shared" ref="N277:N287" si="50">M277+L277+K277+J277</f>
        <v>4834</v>
      </c>
      <c r="O277" s="11">
        <f t="shared" ref="O277:O287" si="51">+I277-N277</f>
        <v>45166</v>
      </c>
    </row>
    <row r="278" spans="1:20" x14ac:dyDescent="0.3">
      <c r="A278" s="9" t="s">
        <v>412</v>
      </c>
      <c r="B278" s="9" t="s">
        <v>5</v>
      </c>
      <c r="C278" s="13" t="s">
        <v>430</v>
      </c>
      <c r="D278" s="9" t="s">
        <v>429</v>
      </c>
      <c r="E278" s="10">
        <v>45962</v>
      </c>
      <c r="F278" s="10">
        <v>46143</v>
      </c>
      <c r="G278" s="11">
        <v>50000</v>
      </c>
      <c r="H278" s="11">
        <v>0</v>
      </c>
      <c r="I278" s="11">
        <f t="shared" si="49"/>
        <v>50000</v>
      </c>
      <c r="J278" s="11">
        <v>1435</v>
      </c>
      <c r="K278" s="11">
        <v>1854</v>
      </c>
      <c r="L278" s="11">
        <v>1520</v>
      </c>
      <c r="M278" s="11">
        <v>1665.49</v>
      </c>
      <c r="N278" s="11">
        <f t="shared" si="50"/>
        <v>6474.49</v>
      </c>
      <c r="O278" s="11">
        <f t="shared" si="51"/>
        <v>43525.51</v>
      </c>
    </row>
    <row r="279" spans="1:20" x14ac:dyDescent="0.3">
      <c r="A279" s="9" t="s">
        <v>413</v>
      </c>
      <c r="B279" s="9" t="s">
        <v>5</v>
      </c>
      <c r="C279" s="13" t="s">
        <v>430</v>
      </c>
      <c r="D279" s="9" t="s">
        <v>428</v>
      </c>
      <c r="E279" s="10">
        <v>45992</v>
      </c>
      <c r="F279" s="10">
        <v>46174</v>
      </c>
      <c r="G279" s="11">
        <v>50000</v>
      </c>
      <c r="H279" s="11">
        <v>0</v>
      </c>
      <c r="I279" s="11">
        <f t="shared" si="49"/>
        <v>50000</v>
      </c>
      <c r="J279" s="11">
        <v>1435</v>
      </c>
      <c r="K279" s="11">
        <v>1854</v>
      </c>
      <c r="L279" s="11">
        <v>1520</v>
      </c>
      <c r="M279" s="11">
        <v>25</v>
      </c>
      <c r="N279" s="11">
        <f t="shared" si="50"/>
        <v>4834</v>
      </c>
      <c r="O279" s="11">
        <f t="shared" si="51"/>
        <v>45166</v>
      </c>
    </row>
    <row r="280" spans="1:20" x14ac:dyDescent="0.3">
      <c r="A280" s="9" t="s">
        <v>414</v>
      </c>
      <c r="B280" s="9" t="s">
        <v>5</v>
      </c>
      <c r="C280" s="13" t="s">
        <v>430</v>
      </c>
      <c r="D280" s="9" t="s">
        <v>428</v>
      </c>
      <c r="E280" s="10">
        <v>46023</v>
      </c>
      <c r="F280" s="10">
        <v>46204</v>
      </c>
      <c r="G280" s="11">
        <v>50000</v>
      </c>
      <c r="H280" s="11">
        <v>0</v>
      </c>
      <c r="I280" s="11">
        <f t="shared" si="49"/>
        <v>50000</v>
      </c>
      <c r="J280" s="11">
        <v>1435</v>
      </c>
      <c r="K280" s="11">
        <v>1854</v>
      </c>
      <c r="L280" s="11">
        <v>1520</v>
      </c>
      <c r="M280" s="11">
        <v>25</v>
      </c>
      <c r="N280" s="11">
        <f t="shared" si="50"/>
        <v>4834</v>
      </c>
      <c r="O280" s="11">
        <f t="shared" si="51"/>
        <v>45166</v>
      </c>
    </row>
    <row r="281" spans="1:20" x14ac:dyDescent="0.3">
      <c r="A281" s="9" t="s">
        <v>415</v>
      </c>
      <c r="B281" s="9" t="s">
        <v>5</v>
      </c>
      <c r="C281" s="13" t="s">
        <v>430</v>
      </c>
      <c r="D281" s="9" t="s">
        <v>429</v>
      </c>
      <c r="E281" s="10">
        <v>46023</v>
      </c>
      <c r="F281" s="10">
        <v>46204</v>
      </c>
      <c r="G281" s="11">
        <v>50000</v>
      </c>
      <c r="H281" s="11">
        <v>0</v>
      </c>
      <c r="I281" s="11">
        <f t="shared" si="49"/>
        <v>50000</v>
      </c>
      <c r="J281" s="11">
        <v>1435</v>
      </c>
      <c r="K281" s="11">
        <v>1854</v>
      </c>
      <c r="L281" s="11">
        <v>1520</v>
      </c>
      <c r="M281" s="11">
        <v>1050</v>
      </c>
      <c r="N281" s="11">
        <f t="shared" si="50"/>
        <v>5859</v>
      </c>
      <c r="O281" s="11">
        <f t="shared" si="51"/>
        <v>44141</v>
      </c>
    </row>
    <row r="282" spans="1:20" x14ac:dyDescent="0.3">
      <c r="A282" s="9" t="s">
        <v>416</v>
      </c>
      <c r="B282" s="9" t="s">
        <v>5</v>
      </c>
      <c r="C282" s="13" t="s">
        <v>430</v>
      </c>
      <c r="D282" s="9" t="s">
        <v>429</v>
      </c>
      <c r="E282" s="10">
        <v>46023</v>
      </c>
      <c r="F282" s="10">
        <v>46204</v>
      </c>
      <c r="G282" s="11">
        <v>50000</v>
      </c>
      <c r="H282" s="11">
        <v>0</v>
      </c>
      <c r="I282" s="11">
        <f t="shared" si="49"/>
        <v>50000</v>
      </c>
      <c r="J282" s="11">
        <v>1435</v>
      </c>
      <c r="K282" s="11">
        <v>1566.03</v>
      </c>
      <c r="L282" s="11">
        <v>1520</v>
      </c>
      <c r="M282" s="11">
        <v>26516.78</v>
      </c>
      <c r="N282" s="11">
        <f t="shared" si="50"/>
        <v>31037.809999999998</v>
      </c>
      <c r="O282" s="11">
        <f t="shared" si="51"/>
        <v>18962.190000000002</v>
      </c>
    </row>
    <row r="283" spans="1:20" x14ac:dyDescent="0.3">
      <c r="A283" s="9" t="s">
        <v>417</v>
      </c>
      <c r="B283" s="9" t="s">
        <v>5</v>
      </c>
      <c r="C283" s="13" t="s">
        <v>430</v>
      </c>
      <c r="D283" s="9" t="s">
        <v>429</v>
      </c>
      <c r="E283" s="10">
        <v>46023</v>
      </c>
      <c r="F283" s="10">
        <v>46204</v>
      </c>
      <c r="G283" s="11">
        <v>50000</v>
      </c>
      <c r="H283" s="11">
        <v>0</v>
      </c>
      <c r="I283" s="11">
        <f t="shared" si="49"/>
        <v>50000</v>
      </c>
      <c r="J283" s="11">
        <v>1435</v>
      </c>
      <c r="K283" s="11">
        <v>1854</v>
      </c>
      <c r="L283" s="11">
        <v>1520</v>
      </c>
      <c r="M283" s="11">
        <v>45171</v>
      </c>
      <c r="N283" s="11">
        <f t="shared" si="50"/>
        <v>49980</v>
      </c>
      <c r="O283" s="11">
        <f t="shared" si="51"/>
        <v>20</v>
      </c>
    </row>
    <row r="284" spans="1:20" x14ac:dyDescent="0.3">
      <c r="A284" s="9" t="s">
        <v>418</v>
      </c>
      <c r="B284" s="9" t="s">
        <v>5</v>
      </c>
      <c r="C284" s="13" t="s">
        <v>430</v>
      </c>
      <c r="D284" s="9" t="s">
        <v>428</v>
      </c>
      <c r="E284" s="10">
        <v>46023</v>
      </c>
      <c r="F284" s="10">
        <v>46204</v>
      </c>
      <c r="G284" s="11">
        <v>50000</v>
      </c>
      <c r="H284" s="11">
        <v>0</v>
      </c>
      <c r="I284" s="11">
        <f t="shared" si="49"/>
        <v>50000</v>
      </c>
      <c r="J284" s="11">
        <v>1435</v>
      </c>
      <c r="K284" s="11">
        <v>1854</v>
      </c>
      <c r="L284" s="11">
        <v>1520</v>
      </c>
      <c r="M284" s="11">
        <v>25</v>
      </c>
      <c r="N284" s="11">
        <f t="shared" si="50"/>
        <v>4834</v>
      </c>
      <c r="O284" s="11">
        <f t="shared" si="51"/>
        <v>45166</v>
      </c>
    </row>
    <row r="285" spans="1:20" x14ac:dyDescent="0.3">
      <c r="A285" s="9" t="s">
        <v>419</v>
      </c>
      <c r="B285" s="9" t="s">
        <v>5</v>
      </c>
      <c r="C285" s="13" t="s">
        <v>430</v>
      </c>
      <c r="D285" s="9" t="s">
        <v>428</v>
      </c>
      <c r="E285" s="10">
        <v>46023</v>
      </c>
      <c r="F285" s="10">
        <v>46204</v>
      </c>
      <c r="G285" s="11">
        <v>50000</v>
      </c>
      <c r="H285" s="11">
        <v>0</v>
      </c>
      <c r="I285" s="11">
        <f t="shared" si="49"/>
        <v>50000</v>
      </c>
      <c r="J285" s="11">
        <v>1435</v>
      </c>
      <c r="K285" s="11">
        <v>1854</v>
      </c>
      <c r="L285" s="11">
        <v>1520</v>
      </c>
      <c r="M285" s="11">
        <v>25</v>
      </c>
      <c r="N285" s="11">
        <f t="shared" si="50"/>
        <v>4834</v>
      </c>
      <c r="O285" s="11">
        <f t="shared" si="51"/>
        <v>45166</v>
      </c>
    </row>
    <row r="286" spans="1:20" x14ac:dyDescent="0.3">
      <c r="A286" s="9" t="s">
        <v>420</v>
      </c>
      <c r="B286" s="9" t="s">
        <v>5</v>
      </c>
      <c r="C286" s="13" t="s">
        <v>430</v>
      </c>
      <c r="D286" s="9" t="s">
        <v>428</v>
      </c>
      <c r="E286" s="10">
        <v>45901</v>
      </c>
      <c r="F286" s="10">
        <v>46082</v>
      </c>
      <c r="G286" s="11">
        <v>50000</v>
      </c>
      <c r="H286" s="11">
        <v>0</v>
      </c>
      <c r="I286" s="11">
        <f t="shared" si="49"/>
        <v>50000</v>
      </c>
      <c r="J286" s="11">
        <v>1435</v>
      </c>
      <c r="K286" s="11">
        <v>1854</v>
      </c>
      <c r="L286" s="11">
        <v>1520</v>
      </c>
      <c r="M286" s="11">
        <v>25</v>
      </c>
      <c r="N286" s="11">
        <f t="shared" si="50"/>
        <v>4834</v>
      </c>
      <c r="O286" s="11">
        <f t="shared" si="51"/>
        <v>45166</v>
      </c>
    </row>
    <row r="287" spans="1:20" x14ac:dyDescent="0.3">
      <c r="A287" s="9" t="s">
        <v>421</v>
      </c>
      <c r="B287" s="9" t="s">
        <v>5</v>
      </c>
      <c r="C287" s="13" t="s">
        <v>430</v>
      </c>
      <c r="D287" s="9" t="s">
        <v>428</v>
      </c>
      <c r="E287" s="10">
        <v>45931</v>
      </c>
      <c r="F287" s="10">
        <v>46113</v>
      </c>
      <c r="G287" s="11">
        <v>50000</v>
      </c>
      <c r="H287" s="11">
        <v>0</v>
      </c>
      <c r="I287" s="11">
        <f t="shared" si="49"/>
        <v>50000</v>
      </c>
      <c r="J287" s="11">
        <v>1435</v>
      </c>
      <c r="K287" s="11">
        <v>1854</v>
      </c>
      <c r="L287" s="11">
        <v>1520</v>
      </c>
      <c r="M287" s="11">
        <v>25</v>
      </c>
      <c r="N287" s="11">
        <f t="shared" si="50"/>
        <v>4834</v>
      </c>
      <c r="O287" s="11">
        <f t="shared" si="51"/>
        <v>45166</v>
      </c>
    </row>
    <row r="288" spans="1:20" ht="13.5" thickBot="1" x14ac:dyDescent="0.35">
      <c r="C288" s="13"/>
      <c r="D288" s="9">
        <v>11</v>
      </c>
      <c r="G288" s="14">
        <f>SUM(G277:G287)</f>
        <v>550000</v>
      </c>
      <c r="H288" s="14">
        <f t="shared" ref="H288:O288" si="52">SUM(H277:H287)</f>
        <v>0</v>
      </c>
      <c r="I288" s="14">
        <f t="shared" si="52"/>
        <v>550000</v>
      </c>
      <c r="J288" s="14">
        <f t="shared" si="52"/>
        <v>15785</v>
      </c>
      <c r="K288" s="14">
        <f t="shared" si="52"/>
        <v>20106.03</v>
      </c>
      <c r="L288" s="14">
        <f t="shared" si="52"/>
        <v>16720</v>
      </c>
      <c r="M288" s="14">
        <f t="shared" si="52"/>
        <v>74578.26999999999</v>
      </c>
      <c r="N288" s="14">
        <f t="shared" si="52"/>
        <v>127189.29999999999</v>
      </c>
      <c r="O288" s="14">
        <f t="shared" si="52"/>
        <v>422810.7</v>
      </c>
    </row>
    <row r="289" spans="1:20" x14ac:dyDescent="0.3">
      <c r="E289" s="9"/>
      <c r="G289" s="10"/>
      <c r="P289" s="11"/>
      <c r="R289" s="9"/>
      <c r="T289" s="12"/>
    </row>
    <row r="290" spans="1:20" x14ac:dyDescent="0.3">
      <c r="A290" s="6" t="s">
        <v>422</v>
      </c>
      <c r="C290" s="13"/>
    </row>
    <row r="291" spans="1:20" x14ac:dyDescent="0.3">
      <c r="A291" s="7" t="s">
        <v>431</v>
      </c>
      <c r="B291" s="7" t="s">
        <v>432</v>
      </c>
      <c r="C291" s="7" t="s">
        <v>433</v>
      </c>
      <c r="D291" s="7" t="s">
        <v>441</v>
      </c>
      <c r="E291" s="7" t="s">
        <v>434</v>
      </c>
      <c r="F291" s="7" t="s">
        <v>435</v>
      </c>
      <c r="G291" s="8" t="s">
        <v>442</v>
      </c>
      <c r="H291" s="8" t="s">
        <v>443</v>
      </c>
      <c r="I291" s="8" t="s">
        <v>444</v>
      </c>
      <c r="J291" s="8" t="s">
        <v>0</v>
      </c>
      <c r="K291" s="8" t="s">
        <v>1</v>
      </c>
      <c r="L291" s="8" t="s">
        <v>2</v>
      </c>
      <c r="M291" s="8" t="s">
        <v>445</v>
      </c>
      <c r="N291" s="8" t="s">
        <v>446</v>
      </c>
      <c r="O291" s="8" t="s">
        <v>447</v>
      </c>
    </row>
    <row r="292" spans="1:20" x14ac:dyDescent="0.3">
      <c r="A292" s="9" t="s">
        <v>423</v>
      </c>
      <c r="B292" s="9" t="s">
        <v>76</v>
      </c>
      <c r="C292" s="13" t="s">
        <v>430</v>
      </c>
      <c r="D292" s="9" t="s">
        <v>429</v>
      </c>
      <c r="E292" s="10">
        <v>45901</v>
      </c>
      <c r="F292" s="10">
        <v>46082</v>
      </c>
      <c r="G292" s="11">
        <v>80000</v>
      </c>
      <c r="H292" s="11">
        <v>0</v>
      </c>
      <c r="I292" s="11">
        <f>+H292+G292</f>
        <v>80000</v>
      </c>
      <c r="J292" s="11">
        <v>2296</v>
      </c>
      <c r="K292" s="11">
        <v>7400.87</v>
      </c>
      <c r="L292" s="11">
        <v>2432</v>
      </c>
      <c r="M292" s="11">
        <v>25</v>
      </c>
      <c r="N292" s="11">
        <f>M292+L292+K292+J292</f>
        <v>12153.869999999999</v>
      </c>
      <c r="O292" s="11">
        <f>+I292-N292</f>
        <v>67846.13</v>
      </c>
    </row>
    <row r="293" spans="1:20" x14ac:dyDescent="0.3">
      <c r="A293" s="9" t="s">
        <v>424</v>
      </c>
      <c r="B293" s="9" t="s">
        <v>425</v>
      </c>
      <c r="C293" s="13" t="s">
        <v>430</v>
      </c>
      <c r="D293" s="9" t="s">
        <v>429</v>
      </c>
      <c r="E293" s="10">
        <v>45901</v>
      </c>
      <c r="F293" s="10">
        <v>46082</v>
      </c>
      <c r="G293" s="11">
        <v>70000</v>
      </c>
      <c r="H293" s="11">
        <v>0</v>
      </c>
      <c r="I293" s="11">
        <f>+H293+G293</f>
        <v>70000</v>
      </c>
      <c r="J293" s="11">
        <v>2009</v>
      </c>
      <c r="K293" s="11">
        <v>5368.48</v>
      </c>
      <c r="L293" s="11">
        <v>2128</v>
      </c>
      <c r="M293" s="11">
        <v>25</v>
      </c>
      <c r="N293" s="11">
        <f>M293+L293+K293+J293</f>
        <v>9530.48</v>
      </c>
      <c r="O293" s="11">
        <f>+I293-N293</f>
        <v>60469.520000000004</v>
      </c>
    </row>
    <row r="294" spans="1:20" ht="13.5" thickBot="1" x14ac:dyDescent="0.35">
      <c r="C294" s="13"/>
      <c r="D294" s="9">
        <v>2</v>
      </c>
      <c r="G294" s="14">
        <f>SUM(G292:G293)</f>
        <v>150000</v>
      </c>
      <c r="H294" s="14">
        <f t="shared" ref="H294:O294" si="53">SUM(H292:H293)</f>
        <v>0</v>
      </c>
      <c r="I294" s="14">
        <f t="shared" si="53"/>
        <v>150000</v>
      </c>
      <c r="J294" s="14">
        <f t="shared" si="53"/>
        <v>4305</v>
      </c>
      <c r="K294" s="14">
        <f t="shared" si="53"/>
        <v>12769.349999999999</v>
      </c>
      <c r="L294" s="14">
        <f t="shared" si="53"/>
        <v>4560</v>
      </c>
      <c r="M294" s="14">
        <f t="shared" si="53"/>
        <v>50</v>
      </c>
      <c r="N294" s="14">
        <f t="shared" si="53"/>
        <v>21684.35</v>
      </c>
      <c r="O294" s="14">
        <f t="shared" si="53"/>
        <v>128315.65000000001</v>
      </c>
    </row>
    <row r="295" spans="1:20" x14ac:dyDescent="0.3">
      <c r="E295" s="9"/>
      <c r="G295" s="10"/>
      <c r="P295" s="11"/>
      <c r="R295" s="9"/>
      <c r="T295" s="12"/>
    </row>
    <row r="296" spans="1:20" x14ac:dyDescent="0.3">
      <c r="A296" s="6" t="s">
        <v>426</v>
      </c>
    </row>
    <row r="297" spans="1:20" x14ac:dyDescent="0.3">
      <c r="A297" s="7" t="s">
        <v>431</v>
      </c>
      <c r="B297" s="7" t="s">
        <v>432</v>
      </c>
      <c r="C297" s="7" t="s">
        <v>433</v>
      </c>
      <c r="D297" s="7" t="s">
        <v>441</v>
      </c>
      <c r="E297" s="7" t="s">
        <v>434</v>
      </c>
      <c r="F297" s="7" t="s">
        <v>435</v>
      </c>
      <c r="G297" s="8" t="s">
        <v>442</v>
      </c>
      <c r="H297" s="8" t="s">
        <v>443</v>
      </c>
      <c r="I297" s="8" t="s">
        <v>444</v>
      </c>
      <c r="J297" s="8" t="s">
        <v>0</v>
      </c>
      <c r="K297" s="8" t="s">
        <v>1</v>
      </c>
      <c r="L297" s="8" t="s">
        <v>2</v>
      </c>
      <c r="M297" s="8" t="s">
        <v>445</v>
      </c>
      <c r="N297" s="8" t="s">
        <v>446</v>
      </c>
      <c r="O297" s="8" t="s">
        <v>447</v>
      </c>
    </row>
    <row r="298" spans="1:20" x14ac:dyDescent="0.3">
      <c r="A298" s="9" t="s">
        <v>427</v>
      </c>
      <c r="B298" s="9" t="s">
        <v>11</v>
      </c>
      <c r="C298" s="13" t="s">
        <v>430</v>
      </c>
      <c r="D298" s="9" t="s">
        <v>429</v>
      </c>
      <c r="E298" s="10">
        <v>45962</v>
      </c>
      <c r="F298" s="10">
        <v>46143</v>
      </c>
      <c r="G298" s="11">
        <v>128000</v>
      </c>
      <c r="H298" s="11">
        <v>0</v>
      </c>
      <c r="I298" s="11">
        <f>+H298+G298</f>
        <v>128000</v>
      </c>
      <c r="J298" s="11">
        <v>3673.6</v>
      </c>
      <c r="K298" s="11">
        <v>18691.669999999998</v>
      </c>
      <c r="L298" s="11">
        <v>3891.2</v>
      </c>
      <c r="M298" s="11">
        <v>25829.85</v>
      </c>
      <c r="N298" s="11">
        <f>M298+L298+K298+J298</f>
        <v>52086.32</v>
      </c>
      <c r="O298" s="11">
        <f>+I298-N298</f>
        <v>75913.679999999993</v>
      </c>
    </row>
    <row r="299" spans="1:20" ht="13.5" thickBot="1" x14ac:dyDescent="0.35">
      <c r="C299" s="13"/>
      <c r="D299" s="9">
        <v>1</v>
      </c>
      <c r="G299" s="14">
        <f>SUM(G298)</f>
        <v>128000</v>
      </c>
      <c r="H299" s="14">
        <f t="shared" ref="H299:O299" si="54">SUM(H298)</f>
        <v>0</v>
      </c>
      <c r="I299" s="14">
        <f t="shared" si="54"/>
        <v>128000</v>
      </c>
      <c r="J299" s="14">
        <f t="shared" si="54"/>
        <v>3673.6</v>
      </c>
      <c r="K299" s="14">
        <f t="shared" si="54"/>
        <v>18691.669999999998</v>
      </c>
      <c r="L299" s="14">
        <f t="shared" si="54"/>
        <v>3891.2</v>
      </c>
      <c r="M299" s="14">
        <f t="shared" si="54"/>
        <v>25829.85</v>
      </c>
      <c r="N299" s="14">
        <f t="shared" si="54"/>
        <v>52086.32</v>
      </c>
      <c r="O299" s="14">
        <f t="shared" si="54"/>
        <v>75913.679999999993</v>
      </c>
    </row>
    <row r="300" spans="1:20" x14ac:dyDescent="0.3">
      <c r="E300" s="9"/>
      <c r="G300" s="10"/>
      <c r="P300" s="11"/>
      <c r="R300" s="9"/>
      <c r="T300" s="12"/>
    </row>
    <row r="301" spans="1:20" x14ac:dyDescent="0.3">
      <c r="E301" s="9"/>
      <c r="G301" s="10"/>
      <c r="P301" s="11"/>
      <c r="R301" s="9"/>
      <c r="T301" s="12"/>
    </row>
    <row r="302" spans="1:20" x14ac:dyDescent="0.3">
      <c r="A302" s="6" t="s">
        <v>165</v>
      </c>
    </row>
    <row r="303" spans="1:20" x14ac:dyDescent="0.3">
      <c r="A303" s="7" t="s">
        <v>431</v>
      </c>
      <c r="B303" s="7" t="s">
        <v>432</v>
      </c>
      <c r="C303" s="7" t="s">
        <v>433</v>
      </c>
      <c r="D303" s="7" t="s">
        <v>441</v>
      </c>
      <c r="E303" s="7" t="s">
        <v>434</v>
      </c>
      <c r="F303" s="7" t="s">
        <v>435</v>
      </c>
      <c r="G303" s="8" t="s">
        <v>442</v>
      </c>
      <c r="H303" s="8" t="s">
        <v>443</v>
      </c>
      <c r="I303" s="8" t="s">
        <v>444</v>
      </c>
      <c r="J303" s="8" t="s">
        <v>0</v>
      </c>
      <c r="K303" s="8" t="s">
        <v>1</v>
      </c>
      <c r="L303" s="8" t="s">
        <v>2</v>
      </c>
      <c r="M303" s="8" t="s">
        <v>445</v>
      </c>
      <c r="N303" s="8" t="s">
        <v>446</v>
      </c>
      <c r="O303" s="8" t="s">
        <v>447</v>
      </c>
    </row>
    <row r="304" spans="1:20" x14ac:dyDescent="0.3">
      <c r="A304" s="9" t="s">
        <v>166</v>
      </c>
      <c r="B304" s="9" t="s">
        <v>93</v>
      </c>
      <c r="C304" s="13" t="s">
        <v>430</v>
      </c>
      <c r="D304" s="9" t="s">
        <v>428</v>
      </c>
      <c r="E304" s="10">
        <v>45901</v>
      </c>
      <c r="F304" s="10">
        <v>46082</v>
      </c>
      <c r="G304" s="11">
        <v>31500</v>
      </c>
      <c r="H304" s="11">
        <v>0</v>
      </c>
      <c r="I304" s="11">
        <f>+H304+G304</f>
        <v>31500</v>
      </c>
      <c r="J304" s="11">
        <v>904.05</v>
      </c>
      <c r="K304" s="11">
        <v>0</v>
      </c>
      <c r="L304" s="11">
        <v>957.6</v>
      </c>
      <c r="M304" s="11">
        <v>425</v>
      </c>
      <c r="N304" s="11">
        <f>M304+L304+K304+J304</f>
        <v>2286.6499999999996</v>
      </c>
      <c r="O304" s="11">
        <f>+I304-N304</f>
        <v>29213.35</v>
      </c>
    </row>
    <row r="305" spans="1:15" x14ac:dyDescent="0.3">
      <c r="A305" s="9" t="s">
        <v>167</v>
      </c>
      <c r="B305" s="9" t="s">
        <v>93</v>
      </c>
      <c r="C305" s="13" t="s">
        <v>430</v>
      </c>
      <c r="D305" s="9" t="s">
        <v>428</v>
      </c>
      <c r="E305" s="10">
        <v>45870</v>
      </c>
      <c r="F305" s="10">
        <v>46054</v>
      </c>
      <c r="G305" s="11">
        <v>31500</v>
      </c>
      <c r="H305" s="11">
        <v>0</v>
      </c>
      <c r="I305" s="11">
        <f>+H305+G305</f>
        <v>31500</v>
      </c>
      <c r="J305" s="11">
        <v>904.05</v>
      </c>
      <c r="K305" s="11">
        <v>0</v>
      </c>
      <c r="L305" s="11">
        <v>957.6</v>
      </c>
      <c r="M305" s="11">
        <v>25175</v>
      </c>
      <c r="N305" s="11">
        <f>M305+L305+K305+J305</f>
        <v>27036.649999999998</v>
      </c>
      <c r="O305" s="11">
        <f>+I305-N305</f>
        <v>4463.3500000000022</v>
      </c>
    </row>
    <row r="306" spans="1:15" x14ac:dyDescent="0.3">
      <c r="A306" s="9" t="s">
        <v>168</v>
      </c>
      <c r="B306" s="9" t="s">
        <v>5</v>
      </c>
      <c r="C306" s="13" t="s">
        <v>430</v>
      </c>
      <c r="D306" s="9" t="s">
        <v>428</v>
      </c>
      <c r="E306" s="10">
        <v>45870</v>
      </c>
      <c r="F306" s="10">
        <v>46054</v>
      </c>
      <c r="G306" s="11">
        <v>50000</v>
      </c>
      <c r="H306" s="11">
        <v>0</v>
      </c>
      <c r="I306" s="11">
        <f>+H306+G306</f>
        <v>50000</v>
      </c>
      <c r="J306" s="11">
        <v>1435</v>
      </c>
      <c r="K306" s="11">
        <v>1854</v>
      </c>
      <c r="L306" s="11">
        <v>1520</v>
      </c>
      <c r="M306" s="11">
        <v>25</v>
      </c>
      <c r="N306" s="11">
        <f>M306+L306+K306+J306</f>
        <v>4834</v>
      </c>
      <c r="O306" s="11">
        <f>+I306-N306</f>
        <v>45166</v>
      </c>
    </row>
    <row r="307" spans="1:15" x14ac:dyDescent="0.3">
      <c r="A307" s="9" t="s">
        <v>169</v>
      </c>
      <c r="B307" s="9" t="s">
        <v>19</v>
      </c>
      <c r="C307" s="13" t="s">
        <v>430</v>
      </c>
      <c r="D307" s="9" t="s">
        <v>429</v>
      </c>
      <c r="E307" s="10">
        <v>45962</v>
      </c>
      <c r="F307" s="10">
        <v>46143</v>
      </c>
      <c r="G307" s="11">
        <v>55000</v>
      </c>
      <c r="H307" s="11">
        <v>0</v>
      </c>
      <c r="I307" s="11">
        <f>+H307+G307</f>
        <v>55000</v>
      </c>
      <c r="J307" s="11">
        <v>1578.5</v>
      </c>
      <c r="K307" s="11">
        <v>2559.6799999999998</v>
      </c>
      <c r="L307" s="11">
        <v>1672</v>
      </c>
      <c r="M307" s="11">
        <v>25</v>
      </c>
      <c r="N307" s="11">
        <f>M307+L307+K307+J307</f>
        <v>5835.18</v>
      </c>
      <c r="O307" s="11">
        <f>+I307-N307</f>
        <v>49164.82</v>
      </c>
    </row>
    <row r="308" spans="1:15" ht="13.5" thickBot="1" x14ac:dyDescent="0.35">
      <c r="C308" s="13"/>
      <c r="D308" s="9">
        <v>4</v>
      </c>
      <c r="G308" s="14">
        <f t="shared" ref="G308:O308" si="55">SUM(G304:G307)</f>
        <v>168000</v>
      </c>
      <c r="H308" s="14">
        <f t="shared" si="55"/>
        <v>0</v>
      </c>
      <c r="I308" s="14">
        <f t="shared" si="55"/>
        <v>168000</v>
      </c>
      <c r="J308" s="14">
        <f t="shared" si="55"/>
        <v>4821.6000000000004</v>
      </c>
      <c r="K308" s="14">
        <f t="shared" si="55"/>
        <v>4413.68</v>
      </c>
      <c r="L308" s="14">
        <f t="shared" si="55"/>
        <v>5107.2</v>
      </c>
      <c r="M308" s="14">
        <f t="shared" si="55"/>
        <v>25650</v>
      </c>
      <c r="N308" s="14">
        <f t="shared" si="55"/>
        <v>39992.479999999996</v>
      </c>
      <c r="O308" s="14">
        <f t="shared" si="55"/>
        <v>128007.51999999999</v>
      </c>
    </row>
    <row r="309" spans="1:15" x14ac:dyDescent="0.3">
      <c r="C309" s="13"/>
    </row>
    <row r="310" spans="1:15" x14ac:dyDescent="0.3">
      <c r="A310" s="6" t="s">
        <v>129</v>
      </c>
      <c r="C310" s="13"/>
    </row>
    <row r="311" spans="1:15" x14ac:dyDescent="0.3">
      <c r="A311" s="7" t="s">
        <v>431</v>
      </c>
      <c r="B311" s="7" t="s">
        <v>432</v>
      </c>
      <c r="C311" s="7" t="s">
        <v>433</v>
      </c>
      <c r="D311" s="7" t="s">
        <v>441</v>
      </c>
      <c r="E311" s="7" t="s">
        <v>434</v>
      </c>
      <c r="F311" s="7" t="s">
        <v>435</v>
      </c>
      <c r="G311" s="8" t="s">
        <v>442</v>
      </c>
      <c r="H311" s="8" t="s">
        <v>443</v>
      </c>
      <c r="I311" s="8" t="s">
        <v>444</v>
      </c>
      <c r="J311" s="8" t="s">
        <v>0</v>
      </c>
      <c r="K311" s="8" t="s">
        <v>1</v>
      </c>
      <c r="L311" s="8" t="s">
        <v>2</v>
      </c>
      <c r="M311" s="8" t="s">
        <v>445</v>
      </c>
      <c r="N311" s="8" t="s">
        <v>446</v>
      </c>
      <c r="O311" s="8" t="s">
        <v>447</v>
      </c>
    </row>
    <row r="312" spans="1:15" x14ac:dyDescent="0.3">
      <c r="A312" s="9" t="s">
        <v>132</v>
      </c>
      <c r="B312" s="9" t="s">
        <v>133</v>
      </c>
      <c r="C312" s="13" t="s">
        <v>430</v>
      </c>
      <c r="D312" s="9" t="s">
        <v>428</v>
      </c>
      <c r="E312" s="10">
        <v>46023</v>
      </c>
      <c r="F312" s="10">
        <v>46204</v>
      </c>
      <c r="G312" s="11">
        <v>50000</v>
      </c>
      <c r="H312" s="11">
        <v>0</v>
      </c>
      <c r="I312" s="11">
        <f>+H312+G312</f>
        <v>50000</v>
      </c>
      <c r="J312" s="11">
        <v>1435</v>
      </c>
      <c r="K312" s="11">
        <v>1854</v>
      </c>
      <c r="L312" s="11">
        <v>1520</v>
      </c>
      <c r="M312" s="11">
        <v>26365.49</v>
      </c>
      <c r="N312" s="11">
        <f>M312+L312+K312+J312</f>
        <v>31174.49</v>
      </c>
      <c r="O312" s="11">
        <f>+I312-N312</f>
        <v>18825.509999999998</v>
      </c>
    </row>
    <row r="313" spans="1:15" x14ac:dyDescent="0.3">
      <c r="A313" s="9" t="s">
        <v>130</v>
      </c>
      <c r="B313" s="9" t="s">
        <v>93</v>
      </c>
      <c r="C313" s="13" t="s">
        <v>430</v>
      </c>
      <c r="D313" s="9" t="s">
        <v>428</v>
      </c>
      <c r="E313" s="10">
        <v>46023</v>
      </c>
      <c r="F313" s="10">
        <v>46204</v>
      </c>
      <c r="G313" s="11">
        <v>50000</v>
      </c>
      <c r="H313" s="11">
        <v>0</v>
      </c>
      <c r="I313" s="11">
        <f>+H313+G313</f>
        <v>50000</v>
      </c>
      <c r="J313" s="11">
        <v>1435</v>
      </c>
      <c r="K313" s="11">
        <v>1566.03</v>
      </c>
      <c r="L313" s="11">
        <v>1520</v>
      </c>
      <c r="M313" s="11">
        <v>1944.78</v>
      </c>
      <c r="N313" s="11">
        <f>M313+L313+K313+J313</f>
        <v>6465.8099999999995</v>
      </c>
      <c r="O313" s="11">
        <f>+I313-N313</f>
        <v>43534.19</v>
      </c>
    </row>
    <row r="314" spans="1:15" x14ac:dyDescent="0.3">
      <c r="A314" s="9" t="s">
        <v>131</v>
      </c>
      <c r="B314" s="9" t="s">
        <v>93</v>
      </c>
      <c r="C314" s="13" t="s">
        <v>430</v>
      </c>
      <c r="D314" s="9" t="s">
        <v>428</v>
      </c>
      <c r="E314" s="10">
        <v>45901</v>
      </c>
      <c r="F314" s="10">
        <v>46082</v>
      </c>
      <c r="G314" s="11">
        <v>50000</v>
      </c>
      <c r="H314" s="11">
        <v>0</v>
      </c>
      <c r="I314" s="11">
        <f>+H314+G314</f>
        <v>50000</v>
      </c>
      <c r="J314" s="11">
        <v>1435</v>
      </c>
      <c r="K314" s="11">
        <v>1854</v>
      </c>
      <c r="L314" s="11">
        <v>1520</v>
      </c>
      <c r="M314" s="11">
        <v>18482.169999999998</v>
      </c>
      <c r="N314" s="11">
        <f>M314+L314+K314+J314</f>
        <v>23291.17</v>
      </c>
      <c r="O314" s="11">
        <f>+I314-N314</f>
        <v>26708.83</v>
      </c>
    </row>
    <row r="315" spans="1:15" x14ac:dyDescent="0.3">
      <c r="A315" s="9" t="s">
        <v>134</v>
      </c>
      <c r="B315" s="9" t="s">
        <v>93</v>
      </c>
      <c r="C315" s="13" t="s">
        <v>430</v>
      </c>
      <c r="D315" s="9" t="s">
        <v>429</v>
      </c>
      <c r="E315" s="10">
        <v>45870</v>
      </c>
      <c r="F315" s="10">
        <v>46054</v>
      </c>
      <c r="G315" s="11">
        <v>50000</v>
      </c>
      <c r="H315" s="11">
        <v>0</v>
      </c>
      <c r="I315" s="11">
        <f>+H315+G315</f>
        <v>50000</v>
      </c>
      <c r="J315" s="11">
        <v>1435</v>
      </c>
      <c r="K315" s="11">
        <v>1854</v>
      </c>
      <c r="L315" s="11">
        <v>1520</v>
      </c>
      <c r="M315" s="11">
        <v>25</v>
      </c>
      <c r="N315" s="11">
        <f>M315+L315+K315+J315</f>
        <v>4834</v>
      </c>
      <c r="O315" s="11">
        <f>+I315-N315</f>
        <v>45166</v>
      </c>
    </row>
    <row r="316" spans="1:15" ht="13.5" thickBot="1" x14ac:dyDescent="0.35">
      <c r="C316" s="13"/>
      <c r="D316" s="9">
        <v>4</v>
      </c>
      <c r="G316" s="14">
        <f>SUM(G312:G315)</f>
        <v>200000</v>
      </c>
      <c r="H316" s="14">
        <f t="shared" ref="H316:O316" si="56">SUM(H312:H315)</f>
        <v>0</v>
      </c>
      <c r="I316" s="14">
        <f t="shared" si="56"/>
        <v>200000</v>
      </c>
      <c r="J316" s="14">
        <f t="shared" si="56"/>
        <v>5740</v>
      </c>
      <c r="K316" s="14">
        <f t="shared" si="56"/>
        <v>7128.03</v>
      </c>
      <c r="L316" s="14">
        <f t="shared" si="56"/>
        <v>6080</v>
      </c>
      <c r="M316" s="14">
        <f t="shared" si="56"/>
        <v>46817.440000000002</v>
      </c>
      <c r="N316" s="14">
        <f t="shared" si="56"/>
        <v>65765.47</v>
      </c>
      <c r="O316" s="14">
        <f t="shared" si="56"/>
        <v>134234.53</v>
      </c>
    </row>
    <row r="317" spans="1:15" x14ac:dyDescent="0.3">
      <c r="C317" s="13"/>
    </row>
    <row r="318" spans="1:15" x14ac:dyDescent="0.3">
      <c r="A318" s="6" t="s">
        <v>113</v>
      </c>
      <c r="C318" s="13"/>
    </row>
    <row r="319" spans="1:15" x14ac:dyDescent="0.3">
      <c r="A319" s="7" t="s">
        <v>431</v>
      </c>
      <c r="B319" s="7" t="s">
        <v>432</v>
      </c>
      <c r="C319" s="7" t="s">
        <v>433</v>
      </c>
      <c r="D319" s="7" t="s">
        <v>441</v>
      </c>
      <c r="E319" s="7" t="s">
        <v>434</v>
      </c>
      <c r="F319" s="7" t="s">
        <v>435</v>
      </c>
      <c r="G319" s="8" t="s">
        <v>442</v>
      </c>
      <c r="H319" s="8" t="s">
        <v>443</v>
      </c>
      <c r="I319" s="8" t="s">
        <v>444</v>
      </c>
      <c r="J319" s="8" t="s">
        <v>0</v>
      </c>
      <c r="K319" s="8" t="s">
        <v>1</v>
      </c>
      <c r="L319" s="8" t="s">
        <v>2</v>
      </c>
      <c r="M319" s="8" t="s">
        <v>445</v>
      </c>
      <c r="N319" s="8" t="s">
        <v>446</v>
      </c>
      <c r="O319" s="8" t="s">
        <v>447</v>
      </c>
    </row>
    <row r="320" spans="1:15" x14ac:dyDescent="0.3">
      <c r="A320" s="9" t="s">
        <v>116</v>
      </c>
      <c r="B320" s="9" t="s">
        <v>47</v>
      </c>
      <c r="C320" s="13" t="s">
        <v>430</v>
      </c>
      <c r="D320" s="9" t="s">
        <v>428</v>
      </c>
      <c r="E320" s="10">
        <v>46023</v>
      </c>
      <c r="F320" s="10">
        <v>46204</v>
      </c>
      <c r="G320" s="11">
        <v>70000</v>
      </c>
      <c r="H320" s="11">
        <v>0</v>
      </c>
      <c r="I320" s="11">
        <f>+H320+G320</f>
        <v>70000</v>
      </c>
      <c r="J320" s="11">
        <v>2009</v>
      </c>
      <c r="K320" s="11">
        <v>5368.48</v>
      </c>
      <c r="L320" s="11">
        <v>2128</v>
      </c>
      <c r="M320" s="11">
        <v>25</v>
      </c>
      <c r="N320" s="11">
        <f>M320+L320+K320+J320</f>
        <v>9530.48</v>
      </c>
      <c r="O320" s="11">
        <f>+I320-N320</f>
        <v>60469.520000000004</v>
      </c>
    </row>
    <row r="321" spans="1:15" x14ac:dyDescent="0.3">
      <c r="A321" s="9" t="s">
        <v>114</v>
      </c>
      <c r="B321" s="9" t="s">
        <v>93</v>
      </c>
      <c r="C321" s="13" t="s">
        <v>430</v>
      </c>
      <c r="D321" s="9" t="s">
        <v>428</v>
      </c>
      <c r="E321" s="10">
        <v>46023</v>
      </c>
      <c r="F321" s="10">
        <v>46204</v>
      </c>
      <c r="G321" s="11">
        <v>50000</v>
      </c>
      <c r="H321" s="11">
        <v>0</v>
      </c>
      <c r="I321" s="11">
        <f>+H321+G321</f>
        <v>50000</v>
      </c>
      <c r="J321" s="11">
        <v>1435</v>
      </c>
      <c r="K321" s="11">
        <v>1854</v>
      </c>
      <c r="L321" s="11">
        <v>1520</v>
      </c>
      <c r="M321" s="11">
        <v>25</v>
      </c>
      <c r="N321" s="11">
        <f>M321+L321+K321+J321</f>
        <v>4834</v>
      </c>
      <c r="O321" s="11">
        <f>+I321-N321</f>
        <v>45166</v>
      </c>
    </row>
    <row r="322" spans="1:15" x14ac:dyDescent="0.3">
      <c r="A322" s="9" t="s">
        <v>115</v>
      </c>
      <c r="B322" s="9" t="s">
        <v>93</v>
      </c>
      <c r="C322" s="13" t="s">
        <v>430</v>
      </c>
      <c r="D322" s="9" t="s">
        <v>428</v>
      </c>
      <c r="E322" s="10">
        <v>46023</v>
      </c>
      <c r="F322" s="10">
        <v>46204</v>
      </c>
      <c r="G322" s="11">
        <v>50000</v>
      </c>
      <c r="H322" s="11">
        <v>0</v>
      </c>
      <c r="I322" s="11">
        <f>+H322+G322</f>
        <v>50000</v>
      </c>
      <c r="J322" s="11">
        <v>1435</v>
      </c>
      <c r="K322" s="11">
        <v>1854</v>
      </c>
      <c r="L322" s="11">
        <v>1520</v>
      </c>
      <c r="M322" s="11">
        <v>3624.02</v>
      </c>
      <c r="N322" s="11">
        <f>M322+L322+K322+J322</f>
        <v>8433.02</v>
      </c>
      <c r="O322" s="11">
        <f>+I322-N322</f>
        <v>41566.979999999996</v>
      </c>
    </row>
    <row r="323" spans="1:15" x14ac:dyDescent="0.3">
      <c r="A323" s="9" t="s">
        <v>117</v>
      </c>
      <c r="B323" s="9" t="s">
        <v>93</v>
      </c>
      <c r="C323" s="13" t="s">
        <v>430</v>
      </c>
      <c r="D323" s="9" t="s">
        <v>428</v>
      </c>
      <c r="E323" s="10">
        <v>46023</v>
      </c>
      <c r="F323" s="10">
        <v>46204</v>
      </c>
      <c r="G323" s="11">
        <v>50000</v>
      </c>
      <c r="H323" s="11">
        <v>0</v>
      </c>
      <c r="I323" s="11">
        <f>+H323+G323</f>
        <v>50000</v>
      </c>
      <c r="J323" s="11">
        <v>1435</v>
      </c>
      <c r="K323" s="11">
        <v>1566.03</v>
      </c>
      <c r="L323" s="11">
        <v>1520</v>
      </c>
      <c r="M323" s="11">
        <v>1944.78</v>
      </c>
      <c r="N323" s="11">
        <f>M323+L323+K323+J323</f>
        <v>6465.8099999999995</v>
      </c>
      <c r="O323" s="11">
        <f>+I323-N323</f>
        <v>43534.19</v>
      </c>
    </row>
    <row r="324" spans="1:15" x14ac:dyDescent="0.3">
      <c r="A324" s="9" t="s">
        <v>118</v>
      </c>
      <c r="B324" s="9" t="s">
        <v>13</v>
      </c>
      <c r="C324" s="13" t="s">
        <v>430</v>
      </c>
      <c r="D324" s="9" t="s">
        <v>429</v>
      </c>
      <c r="E324" s="10">
        <v>45992</v>
      </c>
      <c r="F324" s="10">
        <v>46174</v>
      </c>
      <c r="G324" s="11">
        <v>55000</v>
      </c>
      <c r="H324" s="11">
        <v>0</v>
      </c>
      <c r="I324" s="11">
        <f>+H324+G324</f>
        <v>55000</v>
      </c>
      <c r="J324" s="11">
        <v>1578.5</v>
      </c>
      <c r="K324" s="11">
        <v>2559.6799999999998</v>
      </c>
      <c r="L324" s="11">
        <v>1672</v>
      </c>
      <c r="M324" s="11">
        <v>2596</v>
      </c>
      <c r="N324" s="11">
        <f>M324+L324+K324+J324</f>
        <v>8406.18</v>
      </c>
      <c r="O324" s="11">
        <f>+I324-N324</f>
        <v>46593.82</v>
      </c>
    </row>
    <row r="325" spans="1:15" ht="13.5" thickBot="1" x14ac:dyDescent="0.35">
      <c r="C325" s="13"/>
      <c r="D325" s="9">
        <v>5</v>
      </c>
      <c r="G325" s="14">
        <f>SUM(G320:G324)</f>
        <v>275000</v>
      </c>
      <c r="H325" s="14">
        <f t="shared" ref="H325:O325" si="57">SUM(H320:H324)</f>
        <v>0</v>
      </c>
      <c r="I325" s="14">
        <f t="shared" si="57"/>
        <v>275000</v>
      </c>
      <c r="J325" s="14">
        <f t="shared" si="57"/>
        <v>7892.5</v>
      </c>
      <c r="K325" s="14">
        <f t="shared" si="57"/>
        <v>13202.19</v>
      </c>
      <c r="L325" s="14">
        <f t="shared" si="57"/>
        <v>8360</v>
      </c>
      <c r="M325" s="14">
        <f t="shared" si="57"/>
        <v>8214.7999999999993</v>
      </c>
      <c r="N325" s="14">
        <f t="shared" si="57"/>
        <v>37669.49</v>
      </c>
      <c r="O325" s="14">
        <f t="shared" si="57"/>
        <v>237330.51</v>
      </c>
    </row>
    <row r="326" spans="1:15" x14ac:dyDescent="0.3">
      <c r="C326" s="13"/>
    </row>
    <row r="327" spans="1:15" x14ac:dyDescent="0.3">
      <c r="A327" s="6" t="s">
        <v>160</v>
      </c>
      <c r="C327" s="13"/>
    </row>
    <row r="328" spans="1:15" x14ac:dyDescent="0.3">
      <c r="A328" s="7" t="s">
        <v>431</v>
      </c>
      <c r="B328" s="7" t="s">
        <v>432</v>
      </c>
      <c r="C328" s="7" t="s">
        <v>433</v>
      </c>
      <c r="D328" s="7" t="s">
        <v>441</v>
      </c>
      <c r="E328" s="7" t="s">
        <v>434</v>
      </c>
      <c r="F328" s="7" t="s">
        <v>435</v>
      </c>
      <c r="G328" s="8" t="s">
        <v>442</v>
      </c>
      <c r="H328" s="8" t="s">
        <v>443</v>
      </c>
      <c r="I328" s="8" t="s">
        <v>444</v>
      </c>
      <c r="J328" s="8" t="s">
        <v>0</v>
      </c>
      <c r="K328" s="8" t="s">
        <v>1</v>
      </c>
      <c r="L328" s="8" t="s">
        <v>2</v>
      </c>
      <c r="M328" s="8" t="s">
        <v>445</v>
      </c>
      <c r="N328" s="8" t="s">
        <v>446</v>
      </c>
      <c r="O328" s="8" t="s">
        <v>447</v>
      </c>
    </row>
    <row r="329" spans="1:15" x14ac:dyDescent="0.3">
      <c r="A329" s="9" t="s">
        <v>163</v>
      </c>
      <c r="B329" s="9" t="s">
        <v>47</v>
      </c>
      <c r="C329" s="13" t="s">
        <v>430</v>
      </c>
      <c r="D329" s="9" t="s">
        <v>428</v>
      </c>
      <c r="E329" s="10">
        <v>45839</v>
      </c>
      <c r="F329" s="10">
        <v>46023</v>
      </c>
      <c r="G329" s="11">
        <v>70000</v>
      </c>
      <c r="H329" s="11">
        <v>0</v>
      </c>
      <c r="I329" s="11">
        <f>+H329+G329</f>
        <v>70000</v>
      </c>
      <c r="J329" s="11">
        <v>2009</v>
      </c>
      <c r="K329" s="11">
        <v>5368.48</v>
      </c>
      <c r="L329" s="11">
        <v>2128</v>
      </c>
      <c r="M329" s="11">
        <v>25</v>
      </c>
      <c r="N329" s="11">
        <f>M329+L329+K329+J329</f>
        <v>9530.48</v>
      </c>
      <c r="O329" s="11">
        <f>+I329-N329</f>
        <v>60469.520000000004</v>
      </c>
    </row>
    <row r="330" spans="1:15" x14ac:dyDescent="0.3">
      <c r="A330" s="9" t="s">
        <v>161</v>
      </c>
      <c r="B330" s="9" t="s">
        <v>93</v>
      </c>
      <c r="C330" s="13" t="s">
        <v>430</v>
      </c>
      <c r="D330" s="9" t="s">
        <v>428</v>
      </c>
      <c r="E330" s="10">
        <v>45962</v>
      </c>
      <c r="F330" s="10">
        <v>46143</v>
      </c>
      <c r="G330" s="11">
        <v>50000</v>
      </c>
      <c r="H330" s="11">
        <v>0</v>
      </c>
      <c r="I330" s="11">
        <f>+H330+G330</f>
        <v>50000</v>
      </c>
      <c r="J330" s="11">
        <v>1435</v>
      </c>
      <c r="K330" s="11">
        <v>1854</v>
      </c>
      <c r="L330" s="11">
        <v>1520</v>
      </c>
      <c r="M330" s="11">
        <v>25</v>
      </c>
      <c r="N330" s="11">
        <f>M330+L330+K330+J330</f>
        <v>4834</v>
      </c>
      <c r="O330" s="11">
        <f>+I330-N330</f>
        <v>45166</v>
      </c>
    </row>
    <row r="331" spans="1:15" x14ac:dyDescent="0.3">
      <c r="A331" s="9" t="s">
        <v>162</v>
      </c>
      <c r="B331" s="9" t="s">
        <v>93</v>
      </c>
      <c r="C331" s="13" t="s">
        <v>430</v>
      </c>
      <c r="D331" s="9" t="s">
        <v>428</v>
      </c>
      <c r="E331" s="10">
        <v>46023</v>
      </c>
      <c r="F331" s="10">
        <v>46204</v>
      </c>
      <c r="G331" s="11">
        <v>50000</v>
      </c>
      <c r="H331" s="11">
        <v>0</v>
      </c>
      <c r="I331" s="11">
        <f>+H331+G331</f>
        <v>50000</v>
      </c>
      <c r="J331" s="11">
        <v>1435</v>
      </c>
      <c r="K331" s="11">
        <v>1854</v>
      </c>
      <c r="L331" s="11">
        <v>1520</v>
      </c>
      <c r="M331" s="11">
        <v>25</v>
      </c>
      <c r="N331" s="11">
        <f>M331+L331+K331+J331</f>
        <v>4834</v>
      </c>
      <c r="O331" s="11">
        <f>+I331-N331</f>
        <v>45166</v>
      </c>
    </row>
    <row r="332" spans="1:15" x14ac:dyDescent="0.3">
      <c r="A332" s="9" t="s">
        <v>164</v>
      </c>
      <c r="B332" s="9" t="s">
        <v>93</v>
      </c>
      <c r="C332" s="13" t="s">
        <v>430</v>
      </c>
      <c r="D332" s="9" t="s">
        <v>429</v>
      </c>
      <c r="E332" s="10">
        <v>45839</v>
      </c>
      <c r="F332" s="10">
        <v>46023</v>
      </c>
      <c r="G332" s="11">
        <v>50000</v>
      </c>
      <c r="H332" s="11">
        <v>0</v>
      </c>
      <c r="I332" s="11">
        <f>+H332+G332</f>
        <v>50000</v>
      </c>
      <c r="J332" s="11">
        <v>1435</v>
      </c>
      <c r="K332" s="11">
        <v>1854</v>
      </c>
      <c r="L332" s="11">
        <v>1520</v>
      </c>
      <c r="M332" s="11">
        <v>25</v>
      </c>
      <c r="N332" s="11">
        <f>M332+L332+K332+J332</f>
        <v>4834</v>
      </c>
      <c r="O332" s="11">
        <f>+I332-N332</f>
        <v>45166</v>
      </c>
    </row>
    <row r="333" spans="1:15" ht="13.5" thickBot="1" x14ac:dyDescent="0.35">
      <c r="C333" s="13"/>
      <c r="D333" s="9">
        <v>4</v>
      </c>
      <c r="G333" s="14">
        <f>SUM(G329:G332)</f>
        <v>220000</v>
      </c>
      <c r="H333" s="14">
        <f t="shared" ref="H333:O333" si="58">SUM(H329:H332)</f>
        <v>0</v>
      </c>
      <c r="I333" s="14">
        <f t="shared" si="58"/>
        <v>220000</v>
      </c>
      <c r="J333" s="14">
        <f t="shared" si="58"/>
        <v>6314</v>
      </c>
      <c r="K333" s="14">
        <f t="shared" si="58"/>
        <v>10930.48</v>
      </c>
      <c r="L333" s="14">
        <f t="shared" si="58"/>
        <v>6688</v>
      </c>
      <c r="M333" s="14">
        <f t="shared" si="58"/>
        <v>100</v>
      </c>
      <c r="N333" s="14">
        <f t="shared" si="58"/>
        <v>24032.48</v>
      </c>
      <c r="O333" s="14">
        <f t="shared" si="58"/>
        <v>195967.52000000002</v>
      </c>
    </row>
    <row r="334" spans="1:15" x14ac:dyDescent="0.3">
      <c r="C334" s="13"/>
    </row>
    <row r="335" spans="1:15" x14ac:dyDescent="0.3">
      <c r="A335" s="6" t="s">
        <v>109</v>
      </c>
      <c r="C335" s="13"/>
    </row>
    <row r="336" spans="1:15" x14ac:dyDescent="0.3">
      <c r="A336" s="7" t="s">
        <v>431</v>
      </c>
      <c r="B336" s="7" t="s">
        <v>432</v>
      </c>
      <c r="C336" s="7" t="s">
        <v>433</v>
      </c>
      <c r="D336" s="7" t="s">
        <v>441</v>
      </c>
      <c r="E336" s="7" t="s">
        <v>434</v>
      </c>
      <c r="F336" s="7" t="s">
        <v>435</v>
      </c>
      <c r="G336" s="8" t="s">
        <v>442</v>
      </c>
      <c r="H336" s="8" t="s">
        <v>443</v>
      </c>
      <c r="I336" s="8" t="s">
        <v>444</v>
      </c>
      <c r="J336" s="8" t="s">
        <v>0</v>
      </c>
      <c r="K336" s="8" t="s">
        <v>1</v>
      </c>
      <c r="L336" s="8" t="s">
        <v>2</v>
      </c>
      <c r="M336" s="8" t="s">
        <v>445</v>
      </c>
      <c r="N336" s="8" t="s">
        <v>446</v>
      </c>
      <c r="O336" s="8" t="s">
        <v>447</v>
      </c>
    </row>
    <row r="337" spans="1:15" x14ac:dyDescent="0.3">
      <c r="A337" s="9" t="s">
        <v>112</v>
      </c>
      <c r="B337" s="9" t="s">
        <v>93</v>
      </c>
      <c r="C337" s="13" t="s">
        <v>430</v>
      </c>
      <c r="D337" s="9" t="s">
        <v>428</v>
      </c>
      <c r="E337" s="10">
        <v>45931</v>
      </c>
      <c r="F337" s="10">
        <v>46113</v>
      </c>
      <c r="G337" s="11">
        <v>50000</v>
      </c>
      <c r="H337" s="11">
        <v>0</v>
      </c>
      <c r="I337" s="11">
        <f>+H337+G337</f>
        <v>50000</v>
      </c>
      <c r="J337" s="11">
        <v>1435</v>
      </c>
      <c r="K337" s="11">
        <v>1854</v>
      </c>
      <c r="L337" s="11">
        <v>1520</v>
      </c>
      <c r="M337" s="11">
        <v>25</v>
      </c>
      <c r="N337" s="11">
        <f>M337+L337+K337+J337</f>
        <v>4834</v>
      </c>
      <c r="O337" s="11">
        <f>+I337-N337</f>
        <v>45166</v>
      </c>
    </row>
    <row r="338" spans="1:15" x14ac:dyDescent="0.3">
      <c r="A338" s="9" t="s">
        <v>110</v>
      </c>
      <c r="B338" s="9" t="s">
        <v>19</v>
      </c>
      <c r="C338" s="13" t="s">
        <v>430</v>
      </c>
      <c r="D338" s="9" t="s">
        <v>429</v>
      </c>
      <c r="E338" s="10">
        <v>45962</v>
      </c>
      <c r="F338" s="10">
        <v>46143</v>
      </c>
      <c r="G338" s="11">
        <v>55000</v>
      </c>
      <c r="H338" s="11">
        <v>0</v>
      </c>
      <c r="I338" s="11">
        <f>+H338+G338</f>
        <v>55000</v>
      </c>
      <c r="J338" s="11">
        <v>1578.5</v>
      </c>
      <c r="K338" s="11">
        <v>2559.6799999999998</v>
      </c>
      <c r="L338" s="11">
        <v>1672</v>
      </c>
      <c r="M338" s="11">
        <v>25</v>
      </c>
      <c r="N338" s="11">
        <f>M338+L338+K338+J338</f>
        <v>5835.18</v>
      </c>
      <c r="O338" s="11">
        <f>+I338-N338</f>
        <v>49164.82</v>
      </c>
    </row>
    <row r="339" spans="1:15" x14ac:dyDescent="0.3">
      <c r="A339" s="9" t="s">
        <v>111</v>
      </c>
      <c r="B339" s="9" t="s">
        <v>19</v>
      </c>
      <c r="C339" s="13" t="s">
        <v>430</v>
      </c>
      <c r="D339" s="9" t="s">
        <v>429</v>
      </c>
      <c r="E339" s="10">
        <v>45962</v>
      </c>
      <c r="F339" s="10">
        <v>46143</v>
      </c>
      <c r="G339" s="11">
        <v>55000</v>
      </c>
      <c r="H339" s="11">
        <v>0</v>
      </c>
      <c r="I339" s="11">
        <f>+H339+G339</f>
        <v>55000</v>
      </c>
      <c r="J339" s="11">
        <v>1578.5</v>
      </c>
      <c r="K339" s="11">
        <v>2559.6799999999998</v>
      </c>
      <c r="L339" s="11">
        <v>1672</v>
      </c>
      <c r="M339" s="11">
        <v>25</v>
      </c>
      <c r="N339" s="11">
        <f>M339+L339+K339+J339</f>
        <v>5835.18</v>
      </c>
      <c r="O339" s="11">
        <f>+I339-N339</f>
        <v>49164.82</v>
      </c>
    </row>
    <row r="340" spans="1:15" ht="13.5" thickBot="1" x14ac:dyDescent="0.35">
      <c r="C340" s="13"/>
      <c r="D340" s="9">
        <v>3</v>
      </c>
      <c r="G340" s="14">
        <f>SUM(G337:G339)</f>
        <v>160000</v>
      </c>
      <c r="H340" s="14">
        <f t="shared" ref="H340:O340" si="59">SUM(H337:H339)</f>
        <v>0</v>
      </c>
      <c r="I340" s="14">
        <f t="shared" si="59"/>
        <v>160000</v>
      </c>
      <c r="J340" s="14">
        <f t="shared" si="59"/>
        <v>4592</v>
      </c>
      <c r="K340" s="14">
        <f t="shared" si="59"/>
        <v>6973.3600000000006</v>
      </c>
      <c r="L340" s="14">
        <f t="shared" si="59"/>
        <v>4864</v>
      </c>
      <c r="M340" s="14">
        <f t="shared" si="59"/>
        <v>75</v>
      </c>
      <c r="N340" s="14">
        <f t="shared" si="59"/>
        <v>16504.36</v>
      </c>
      <c r="O340" s="14">
        <f t="shared" si="59"/>
        <v>143495.64000000001</v>
      </c>
    </row>
    <row r="341" spans="1:15" x14ac:dyDescent="0.3">
      <c r="C341" s="13"/>
    </row>
    <row r="342" spans="1:15" x14ac:dyDescent="0.3">
      <c r="A342" s="6" t="s">
        <v>27</v>
      </c>
      <c r="C342" s="13"/>
    </row>
    <row r="343" spans="1:15" x14ac:dyDescent="0.3">
      <c r="A343" s="7" t="s">
        <v>431</v>
      </c>
      <c r="B343" s="7" t="s">
        <v>432</v>
      </c>
      <c r="C343" s="7" t="s">
        <v>433</v>
      </c>
      <c r="D343" s="7" t="s">
        <v>441</v>
      </c>
      <c r="E343" s="7" t="s">
        <v>434</v>
      </c>
      <c r="F343" s="7" t="s">
        <v>435</v>
      </c>
      <c r="G343" s="8" t="s">
        <v>442</v>
      </c>
      <c r="H343" s="8" t="s">
        <v>443</v>
      </c>
      <c r="I343" s="8" t="s">
        <v>444</v>
      </c>
      <c r="J343" s="8" t="s">
        <v>0</v>
      </c>
      <c r="K343" s="8" t="s">
        <v>1</v>
      </c>
      <c r="L343" s="8" t="s">
        <v>2</v>
      </c>
      <c r="M343" s="8" t="s">
        <v>445</v>
      </c>
      <c r="N343" s="8" t="s">
        <v>446</v>
      </c>
      <c r="O343" s="8" t="s">
        <v>447</v>
      </c>
    </row>
    <row r="344" spans="1:15" x14ac:dyDescent="0.3">
      <c r="A344" s="9" t="s">
        <v>65</v>
      </c>
      <c r="B344" s="9" t="s">
        <v>66</v>
      </c>
      <c r="C344" s="13" t="s">
        <v>430</v>
      </c>
      <c r="D344" s="9" t="s">
        <v>429</v>
      </c>
      <c r="E344" s="10">
        <v>45931</v>
      </c>
      <c r="F344" s="10">
        <v>46113</v>
      </c>
      <c r="G344" s="11">
        <v>128000</v>
      </c>
      <c r="H344" s="11">
        <v>0</v>
      </c>
      <c r="I344" s="11">
        <f t="shared" ref="I344:I388" si="60">+H344+G344</f>
        <v>128000</v>
      </c>
      <c r="J344" s="11">
        <v>3673.6</v>
      </c>
      <c r="K344" s="11">
        <v>18691.669999999998</v>
      </c>
      <c r="L344" s="11">
        <v>3891.2</v>
      </c>
      <c r="M344" s="11">
        <v>3624.02</v>
      </c>
      <c r="N344" s="11">
        <f t="shared" ref="N344:N388" si="61">M344+L344+K344+J344</f>
        <v>29880.489999999998</v>
      </c>
      <c r="O344" s="11">
        <f t="shared" ref="O344:O388" si="62">+I344-N344</f>
        <v>98119.510000000009</v>
      </c>
    </row>
    <row r="345" spans="1:15" x14ac:dyDescent="0.3">
      <c r="A345" s="9" t="s">
        <v>75</v>
      </c>
      <c r="B345" s="9" t="s">
        <v>76</v>
      </c>
      <c r="C345" s="13" t="s">
        <v>430</v>
      </c>
      <c r="D345" s="9" t="s">
        <v>429</v>
      </c>
      <c r="E345" s="10">
        <v>45870</v>
      </c>
      <c r="F345" s="10">
        <v>46054</v>
      </c>
      <c r="G345" s="11">
        <v>70000</v>
      </c>
      <c r="H345" s="11">
        <v>0</v>
      </c>
      <c r="I345" s="11">
        <f t="shared" si="60"/>
        <v>70000</v>
      </c>
      <c r="J345" s="11">
        <v>2009</v>
      </c>
      <c r="K345" s="11">
        <v>5368.48</v>
      </c>
      <c r="L345" s="11">
        <v>2128</v>
      </c>
      <c r="M345" s="11">
        <v>25</v>
      </c>
      <c r="N345" s="11">
        <f t="shared" si="61"/>
        <v>9530.48</v>
      </c>
      <c r="O345" s="11">
        <f t="shared" si="62"/>
        <v>60469.520000000004</v>
      </c>
    </row>
    <row r="346" spans="1:15" x14ac:dyDescent="0.3">
      <c r="A346" s="9" t="s">
        <v>53</v>
      </c>
      <c r="B346" s="9" t="s">
        <v>54</v>
      </c>
      <c r="C346" s="13" t="s">
        <v>430</v>
      </c>
      <c r="D346" s="9" t="s">
        <v>429</v>
      </c>
      <c r="E346" s="10">
        <v>45962</v>
      </c>
      <c r="F346" s="10">
        <v>46143</v>
      </c>
      <c r="G346" s="11">
        <v>105000</v>
      </c>
      <c r="H346" s="11">
        <v>0</v>
      </c>
      <c r="I346" s="11">
        <f t="shared" si="60"/>
        <v>105000</v>
      </c>
      <c r="J346" s="11">
        <v>3013.5</v>
      </c>
      <c r="K346" s="11">
        <v>13281.49</v>
      </c>
      <c r="L346" s="11">
        <v>3192</v>
      </c>
      <c r="M346" s="11">
        <v>58792.52</v>
      </c>
      <c r="N346" s="11">
        <f t="shared" si="61"/>
        <v>78279.509999999995</v>
      </c>
      <c r="O346" s="11">
        <f t="shared" si="62"/>
        <v>26720.490000000005</v>
      </c>
    </row>
    <row r="347" spans="1:15" x14ac:dyDescent="0.3">
      <c r="A347" s="9" t="s">
        <v>46</v>
      </c>
      <c r="B347" s="9" t="s">
        <v>47</v>
      </c>
      <c r="C347" s="13" t="s">
        <v>430</v>
      </c>
      <c r="D347" s="9" t="s">
        <v>428</v>
      </c>
      <c r="E347" s="10">
        <v>45901</v>
      </c>
      <c r="F347" s="10">
        <v>46082</v>
      </c>
      <c r="G347" s="11">
        <v>70000</v>
      </c>
      <c r="H347" s="11">
        <v>0</v>
      </c>
      <c r="I347" s="11">
        <f t="shared" si="60"/>
        <v>70000</v>
      </c>
      <c r="J347" s="11">
        <v>2009</v>
      </c>
      <c r="K347" s="11">
        <v>5368.48</v>
      </c>
      <c r="L347" s="11">
        <v>2128</v>
      </c>
      <c r="M347" s="11">
        <v>1025</v>
      </c>
      <c r="N347" s="11">
        <f t="shared" si="61"/>
        <v>10530.48</v>
      </c>
      <c r="O347" s="11">
        <f t="shared" si="62"/>
        <v>59469.520000000004</v>
      </c>
    </row>
    <row r="348" spans="1:15" x14ac:dyDescent="0.3">
      <c r="A348" s="9" t="s">
        <v>58</v>
      </c>
      <c r="B348" s="9" t="s">
        <v>26</v>
      </c>
      <c r="C348" s="13" t="s">
        <v>430</v>
      </c>
      <c r="D348" s="9" t="s">
        <v>429</v>
      </c>
      <c r="E348" s="10">
        <v>46023</v>
      </c>
      <c r="F348" s="10">
        <v>46204</v>
      </c>
      <c r="G348" s="11">
        <v>76000</v>
      </c>
      <c r="H348" s="11">
        <v>0</v>
      </c>
      <c r="I348" s="11">
        <f t="shared" si="60"/>
        <v>76000</v>
      </c>
      <c r="J348" s="11">
        <v>2181.1999999999998</v>
      </c>
      <c r="K348" s="11">
        <v>5729.64</v>
      </c>
      <c r="L348" s="11">
        <v>2310.4</v>
      </c>
      <c r="M348" s="11">
        <v>24826.560000000001</v>
      </c>
      <c r="N348" s="11">
        <f t="shared" si="61"/>
        <v>35047.800000000003</v>
      </c>
      <c r="O348" s="11">
        <f t="shared" si="62"/>
        <v>40952.199999999997</v>
      </c>
    </row>
    <row r="349" spans="1:15" x14ac:dyDescent="0.3">
      <c r="A349" s="9" t="s">
        <v>60</v>
      </c>
      <c r="B349" s="9" t="s">
        <v>26</v>
      </c>
      <c r="C349" s="13" t="s">
        <v>430</v>
      </c>
      <c r="D349" s="9" t="s">
        <v>428</v>
      </c>
      <c r="E349" s="10">
        <v>45901</v>
      </c>
      <c r="F349" s="10">
        <v>46082</v>
      </c>
      <c r="G349" s="11">
        <v>76000</v>
      </c>
      <c r="H349" s="11">
        <v>0</v>
      </c>
      <c r="I349" s="11">
        <f t="shared" si="60"/>
        <v>76000</v>
      </c>
      <c r="J349" s="11">
        <v>2181.1999999999998</v>
      </c>
      <c r="K349" s="11">
        <v>6497.56</v>
      </c>
      <c r="L349" s="11">
        <v>2310.4</v>
      </c>
      <c r="M349" s="11">
        <v>25</v>
      </c>
      <c r="N349" s="11">
        <f t="shared" si="61"/>
        <v>11014.16</v>
      </c>
      <c r="O349" s="11">
        <f t="shared" si="62"/>
        <v>64985.84</v>
      </c>
    </row>
    <row r="350" spans="1:15" x14ac:dyDescent="0.3">
      <c r="A350" s="9" t="s">
        <v>77</v>
      </c>
      <c r="B350" s="9" t="s">
        <v>26</v>
      </c>
      <c r="C350" s="13" t="s">
        <v>430</v>
      </c>
      <c r="D350" s="9" t="s">
        <v>429</v>
      </c>
      <c r="E350" s="10">
        <v>45870</v>
      </c>
      <c r="F350" s="10">
        <v>46054</v>
      </c>
      <c r="G350" s="11">
        <v>76000</v>
      </c>
      <c r="H350" s="11">
        <v>0</v>
      </c>
      <c r="I350" s="11">
        <f t="shared" si="60"/>
        <v>76000</v>
      </c>
      <c r="J350" s="11">
        <v>2181.1999999999998</v>
      </c>
      <c r="K350" s="11">
        <v>6497.56</v>
      </c>
      <c r="L350" s="11">
        <v>2310.4</v>
      </c>
      <c r="M350" s="11">
        <v>25</v>
      </c>
      <c r="N350" s="11">
        <f t="shared" si="61"/>
        <v>11014.16</v>
      </c>
      <c r="O350" s="11">
        <f t="shared" si="62"/>
        <v>64985.84</v>
      </c>
    </row>
    <row r="351" spans="1:15" x14ac:dyDescent="0.3">
      <c r="A351" s="9" t="s">
        <v>81</v>
      </c>
      <c r="B351" s="9" t="s">
        <v>26</v>
      </c>
      <c r="C351" s="13" t="s">
        <v>430</v>
      </c>
      <c r="D351" s="9" t="s">
        <v>428</v>
      </c>
      <c r="E351" s="10">
        <v>45748</v>
      </c>
      <c r="F351" s="10">
        <v>45931</v>
      </c>
      <c r="G351" s="11">
        <v>76000</v>
      </c>
      <c r="H351" s="11">
        <v>0</v>
      </c>
      <c r="I351" s="11">
        <f t="shared" si="60"/>
        <v>76000</v>
      </c>
      <c r="J351" s="11">
        <v>2181.1999999999998</v>
      </c>
      <c r="K351" s="11">
        <v>6497.56</v>
      </c>
      <c r="L351" s="11">
        <v>2310.4</v>
      </c>
      <c r="M351" s="11">
        <v>25</v>
      </c>
      <c r="N351" s="11">
        <f t="shared" si="61"/>
        <v>11014.16</v>
      </c>
      <c r="O351" s="11">
        <f t="shared" si="62"/>
        <v>64985.84</v>
      </c>
    </row>
    <row r="352" spans="1:15" x14ac:dyDescent="0.3">
      <c r="A352" s="9" t="s">
        <v>82</v>
      </c>
      <c r="B352" s="9" t="s">
        <v>26</v>
      </c>
      <c r="C352" s="13" t="s">
        <v>430</v>
      </c>
      <c r="D352" s="9" t="s">
        <v>428</v>
      </c>
      <c r="E352" s="10">
        <v>45748</v>
      </c>
      <c r="F352" s="10">
        <v>45931</v>
      </c>
      <c r="G352" s="11">
        <v>76000</v>
      </c>
      <c r="H352" s="11">
        <v>0</v>
      </c>
      <c r="I352" s="11">
        <f t="shared" si="60"/>
        <v>76000</v>
      </c>
      <c r="J352" s="11">
        <v>2181.1999999999998</v>
      </c>
      <c r="K352" s="11">
        <v>6497.56</v>
      </c>
      <c r="L352" s="11">
        <v>2310.4</v>
      </c>
      <c r="M352" s="11">
        <v>25</v>
      </c>
      <c r="N352" s="11">
        <f t="shared" si="61"/>
        <v>11014.16</v>
      </c>
      <c r="O352" s="11">
        <f t="shared" si="62"/>
        <v>64985.84</v>
      </c>
    </row>
    <row r="353" spans="1:15" x14ac:dyDescent="0.3">
      <c r="A353" s="9" t="s">
        <v>83</v>
      </c>
      <c r="B353" s="9" t="s">
        <v>26</v>
      </c>
      <c r="C353" s="13" t="s">
        <v>430</v>
      </c>
      <c r="D353" s="9" t="s">
        <v>429</v>
      </c>
      <c r="E353" s="10">
        <v>45870</v>
      </c>
      <c r="F353" s="10">
        <v>46054</v>
      </c>
      <c r="G353" s="11">
        <v>76000</v>
      </c>
      <c r="H353" s="11">
        <v>0</v>
      </c>
      <c r="I353" s="11">
        <f t="shared" si="60"/>
        <v>76000</v>
      </c>
      <c r="J353" s="11">
        <v>2181.1999999999998</v>
      </c>
      <c r="K353" s="11">
        <v>6497.56</v>
      </c>
      <c r="L353" s="11">
        <v>2310.4</v>
      </c>
      <c r="M353" s="11">
        <v>25</v>
      </c>
      <c r="N353" s="11">
        <f t="shared" si="61"/>
        <v>11014.16</v>
      </c>
      <c r="O353" s="11">
        <f t="shared" si="62"/>
        <v>64985.84</v>
      </c>
    </row>
    <row r="354" spans="1:15" x14ac:dyDescent="0.3">
      <c r="A354" s="9" t="s">
        <v>56</v>
      </c>
      <c r="B354" s="9" t="s">
        <v>57</v>
      </c>
      <c r="C354" s="13" t="s">
        <v>430</v>
      </c>
      <c r="D354" s="9" t="s">
        <v>429</v>
      </c>
      <c r="E354" s="10">
        <v>46023</v>
      </c>
      <c r="F354" s="10">
        <v>46204</v>
      </c>
      <c r="G354" s="11">
        <v>76000</v>
      </c>
      <c r="H354" s="11">
        <v>0</v>
      </c>
      <c r="I354" s="11">
        <f t="shared" si="60"/>
        <v>76000</v>
      </c>
      <c r="J354" s="11">
        <v>2181.1999999999998</v>
      </c>
      <c r="K354" s="11">
        <v>6497.56</v>
      </c>
      <c r="L354" s="11">
        <v>2310.4</v>
      </c>
      <c r="M354" s="11">
        <v>25</v>
      </c>
      <c r="N354" s="11">
        <f t="shared" si="61"/>
        <v>11014.16</v>
      </c>
      <c r="O354" s="11">
        <f t="shared" si="62"/>
        <v>64985.84</v>
      </c>
    </row>
    <row r="355" spans="1:15" x14ac:dyDescent="0.3">
      <c r="A355" s="9" t="s">
        <v>36</v>
      </c>
      <c r="B355" s="9" t="s">
        <v>37</v>
      </c>
      <c r="C355" s="13" t="s">
        <v>430</v>
      </c>
      <c r="D355" s="9" t="s">
        <v>429</v>
      </c>
      <c r="E355" s="10">
        <v>45839</v>
      </c>
      <c r="F355" s="10">
        <v>46023</v>
      </c>
      <c r="G355" s="11">
        <v>76000</v>
      </c>
      <c r="H355" s="11">
        <v>0</v>
      </c>
      <c r="I355" s="11">
        <f t="shared" si="60"/>
        <v>76000</v>
      </c>
      <c r="J355" s="11">
        <v>2181.1999999999998</v>
      </c>
      <c r="K355" s="11">
        <v>6497.56</v>
      </c>
      <c r="L355" s="11">
        <v>2310.4</v>
      </c>
      <c r="M355" s="11">
        <v>25</v>
      </c>
      <c r="N355" s="11">
        <f t="shared" si="61"/>
        <v>11014.16</v>
      </c>
      <c r="O355" s="11">
        <f t="shared" si="62"/>
        <v>64985.84</v>
      </c>
    </row>
    <row r="356" spans="1:15" x14ac:dyDescent="0.3">
      <c r="A356" s="9" t="s">
        <v>38</v>
      </c>
      <c r="B356" s="9" t="s">
        <v>37</v>
      </c>
      <c r="C356" s="13" t="s">
        <v>430</v>
      </c>
      <c r="D356" s="9" t="s">
        <v>429</v>
      </c>
      <c r="E356" s="10">
        <v>45992</v>
      </c>
      <c r="F356" s="10">
        <v>46174</v>
      </c>
      <c r="G356" s="11">
        <v>60000</v>
      </c>
      <c r="H356" s="11">
        <v>0</v>
      </c>
      <c r="I356" s="11">
        <f t="shared" si="60"/>
        <v>60000</v>
      </c>
      <c r="J356" s="11">
        <v>1722</v>
      </c>
      <c r="K356" s="11">
        <v>3486.68</v>
      </c>
      <c r="L356" s="11">
        <v>1824</v>
      </c>
      <c r="M356" s="11">
        <v>445</v>
      </c>
      <c r="N356" s="11">
        <f t="shared" si="61"/>
        <v>7477.68</v>
      </c>
      <c r="O356" s="11">
        <f t="shared" si="62"/>
        <v>52522.32</v>
      </c>
    </row>
    <row r="357" spans="1:15" x14ac:dyDescent="0.3">
      <c r="A357" s="9" t="s">
        <v>39</v>
      </c>
      <c r="B357" s="9" t="s">
        <v>37</v>
      </c>
      <c r="C357" s="13" t="s">
        <v>430</v>
      </c>
      <c r="D357" s="9" t="s">
        <v>429</v>
      </c>
      <c r="E357" s="10">
        <v>45992</v>
      </c>
      <c r="F357" s="10">
        <v>46174</v>
      </c>
      <c r="G357" s="11">
        <v>60000</v>
      </c>
      <c r="H357" s="11">
        <v>0</v>
      </c>
      <c r="I357" s="11">
        <f t="shared" si="60"/>
        <v>60000</v>
      </c>
      <c r="J357" s="11">
        <v>1722</v>
      </c>
      <c r="K357" s="11">
        <v>3486.68</v>
      </c>
      <c r="L357" s="11">
        <v>1824</v>
      </c>
      <c r="M357" s="11">
        <v>25</v>
      </c>
      <c r="N357" s="11">
        <f t="shared" si="61"/>
        <v>7057.68</v>
      </c>
      <c r="O357" s="11">
        <f t="shared" si="62"/>
        <v>52942.32</v>
      </c>
    </row>
    <row r="358" spans="1:15" x14ac:dyDescent="0.3">
      <c r="A358" s="9" t="s">
        <v>50</v>
      </c>
      <c r="B358" s="9" t="s">
        <v>37</v>
      </c>
      <c r="C358" s="13" t="s">
        <v>430</v>
      </c>
      <c r="D358" s="9" t="s">
        <v>429</v>
      </c>
      <c r="E358" s="10">
        <v>45901</v>
      </c>
      <c r="F358" s="10">
        <v>46082</v>
      </c>
      <c r="G358" s="11">
        <v>76000</v>
      </c>
      <c r="H358" s="11">
        <v>0</v>
      </c>
      <c r="I358" s="11">
        <f t="shared" si="60"/>
        <v>76000</v>
      </c>
      <c r="J358" s="11">
        <v>2181.1999999999998</v>
      </c>
      <c r="K358" s="11">
        <v>6497.56</v>
      </c>
      <c r="L358" s="11">
        <v>2310.4</v>
      </c>
      <c r="M358" s="11">
        <v>25</v>
      </c>
      <c r="N358" s="11">
        <f t="shared" si="61"/>
        <v>11014.16</v>
      </c>
      <c r="O358" s="11">
        <f t="shared" si="62"/>
        <v>64985.84</v>
      </c>
    </row>
    <row r="359" spans="1:15" x14ac:dyDescent="0.3">
      <c r="A359" s="9" t="s">
        <v>59</v>
      </c>
      <c r="B359" s="9" t="s">
        <v>37</v>
      </c>
      <c r="C359" s="13" t="s">
        <v>430</v>
      </c>
      <c r="D359" s="9" t="s">
        <v>429</v>
      </c>
      <c r="E359" s="10">
        <v>45901</v>
      </c>
      <c r="F359" s="10">
        <v>46082</v>
      </c>
      <c r="G359" s="11">
        <v>76000</v>
      </c>
      <c r="H359" s="11">
        <v>0</v>
      </c>
      <c r="I359" s="11">
        <f t="shared" si="60"/>
        <v>76000</v>
      </c>
      <c r="J359" s="11">
        <v>2181.1999999999998</v>
      </c>
      <c r="K359" s="11">
        <v>6113.6</v>
      </c>
      <c r="L359" s="11">
        <v>2310.4</v>
      </c>
      <c r="M359" s="11">
        <v>5801.28</v>
      </c>
      <c r="N359" s="11">
        <f t="shared" si="61"/>
        <v>16406.48</v>
      </c>
      <c r="O359" s="11">
        <f t="shared" si="62"/>
        <v>59593.520000000004</v>
      </c>
    </row>
    <row r="360" spans="1:15" x14ac:dyDescent="0.3">
      <c r="A360" s="9" t="s">
        <v>61</v>
      </c>
      <c r="B360" s="9" t="s">
        <v>37</v>
      </c>
      <c r="C360" s="13" t="s">
        <v>430</v>
      </c>
      <c r="D360" s="9" t="s">
        <v>429</v>
      </c>
      <c r="E360" s="10">
        <v>45901</v>
      </c>
      <c r="F360" s="10">
        <v>46082</v>
      </c>
      <c r="G360" s="11">
        <v>76000</v>
      </c>
      <c r="H360" s="11">
        <v>0</v>
      </c>
      <c r="I360" s="11">
        <f t="shared" si="60"/>
        <v>76000</v>
      </c>
      <c r="J360" s="11">
        <v>2181.1999999999998</v>
      </c>
      <c r="K360" s="11">
        <v>6113.6</v>
      </c>
      <c r="L360" s="11">
        <v>2310.4</v>
      </c>
      <c r="M360" s="11">
        <v>1944.78</v>
      </c>
      <c r="N360" s="11">
        <f t="shared" si="61"/>
        <v>12549.98</v>
      </c>
      <c r="O360" s="11">
        <f t="shared" si="62"/>
        <v>63450.020000000004</v>
      </c>
    </row>
    <row r="361" spans="1:15" x14ac:dyDescent="0.3">
      <c r="A361" s="9" t="s">
        <v>63</v>
      </c>
      <c r="B361" s="9" t="s">
        <v>37</v>
      </c>
      <c r="C361" s="13" t="s">
        <v>430</v>
      </c>
      <c r="D361" s="9" t="s">
        <v>428</v>
      </c>
      <c r="E361" s="10">
        <v>45931</v>
      </c>
      <c r="F361" s="10">
        <v>46113</v>
      </c>
      <c r="G361" s="11">
        <v>76000</v>
      </c>
      <c r="H361" s="11">
        <v>0</v>
      </c>
      <c r="I361" s="11">
        <f t="shared" si="60"/>
        <v>76000</v>
      </c>
      <c r="J361" s="11">
        <v>2181.1999999999998</v>
      </c>
      <c r="K361" s="11">
        <v>6497.56</v>
      </c>
      <c r="L361" s="11">
        <v>2310.4</v>
      </c>
      <c r="M361" s="11">
        <v>25</v>
      </c>
      <c r="N361" s="11">
        <f t="shared" si="61"/>
        <v>11014.16</v>
      </c>
      <c r="O361" s="11">
        <f t="shared" si="62"/>
        <v>64985.84</v>
      </c>
    </row>
    <row r="362" spans="1:15" x14ac:dyDescent="0.3">
      <c r="A362" s="9" t="s">
        <v>40</v>
      </c>
      <c r="B362" s="9" t="s">
        <v>41</v>
      </c>
      <c r="C362" s="13" t="s">
        <v>430</v>
      </c>
      <c r="D362" s="9" t="s">
        <v>428</v>
      </c>
      <c r="E362" s="10">
        <v>45870</v>
      </c>
      <c r="F362" s="10">
        <v>46054</v>
      </c>
      <c r="G362" s="11">
        <v>76000</v>
      </c>
      <c r="H362" s="11">
        <v>0</v>
      </c>
      <c r="I362" s="11">
        <f t="shared" si="60"/>
        <v>76000</v>
      </c>
      <c r="J362" s="11">
        <v>2181.1999999999998</v>
      </c>
      <c r="K362" s="11">
        <v>6497.56</v>
      </c>
      <c r="L362" s="11">
        <v>2310.4</v>
      </c>
      <c r="M362" s="11">
        <v>25</v>
      </c>
      <c r="N362" s="11">
        <f t="shared" si="61"/>
        <v>11014.16</v>
      </c>
      <c r="O362" s="11">
        <f t="shared" si="62"/>
        <v>64985.84</v>
      </c>
    </row>
    <row r="363" spans="1:15" x14ac:dyDescent="0.3">
      <c r="A363" s="9" t="s">
        <v>29</v>
      </c>
      <c r="B363" s="9" t="s">
        <v>30</v>
      </c>
      <c r="C363" s="13" t="s">
        <v>430</v>
      </c>
      <c r="D363" s="9" t="s">
        <v>429</v>
      </c>
      <c r="E363" s="10">
        <v>45901</v>
      </c>
      <c r="F363" s="10">
        <v>46082</v>
      </c>
      <c r="G363" s="11">
        <v>50000</v>
      </c>
      <c r="H363" s="11">
        <v>0</v>
      </c>
      <c r="I363" s="11">
        <f t="shared" si="60"/>
        <v>50000</v>
      </c>
      <c r="J363" s="11">
        <v>1435</v>
      </c>
      <c r="K363" s="11">
        <v>1854</v>
      </c>
      <c r="L363" s="11">
        <v>1520</v>
      </c>
      <c r="M363" s="11">
        <v>20279.89</v>
      </c>
      <c r="N363" s="11">
        <f t="shared" si="61"/>
        <v>25088.89</v>
      </c>
      <c r="O363" s="11">
        <f t="shared" si="62"/>
        <v>24911.11</v>
      </c>
    </row>
    <row r="364" spans="1:15" x14ac:dyDescent="0.3">
      <c r="A364" s="9" t="s">
        <v>49</v>
      </c>
      <c r="B364" s="9" t="s">
        <v>30</v>
      </c>
      <c r="C364" s="13" t="s">
        <v>430</v>
      </c>
      <c r="D364" s="9" t="s">
        <v>429</v>
      </c>
      <c r="E364" s="10">
        <v>45901</v>
      </c>
      <c r="F364" s="10">
        <v>46082</v>
      </c>
      <c r="G364" s="11">
        <v>76000</v>
      </c>
      <c r="H364" s="11">
        <v>0</v>
      </c>
      <c r="I364" s="11">
        <f t="shared" si="60"/>
        <v>76000</v>
      </c>
      <c r="J364" s="11">
        <v>2181.1999999999998</v>
      </c>
      <c r="K364" s="11">
        <v>6497.56</v>
      </c>
      <c r="L364" s="11">
        <v>2310.4</v>
      </c>
      <c r="M364" s="11">
        <v>25</v>
      </c>
      <c r="N364" s="11">
        <f t="shared" si="61"/>
        <v>11014.16</v>
      </c>
      <c r="O364" s="11">
        <f t="shared" si="62"/>
        <v>64985.84</v>
      </c>
    </row>
    <row r="365" spans="1:15" x14ac:dyDescent="0.3">
      <c r="A365" s="9" t="s">
        <v>52</v>
      </c>
      <c r="B365" s="9" t="s">
        <v>30</v>
      </c>
      <c r="C365" s="13" t="s">
        <v>430</v>
      </c>
      <c r="D365" s="9" t="s">
        <v>428</v>
      </c>
      <c r="E365" s="10">
        <v>45901</v>
      </c>
      <c r="F365" s="10">
        <v>46082</v>
      </c>
      <c r="G365" s="11">
        <v>76000</v>
      </c>
      <c r="H365" s="11">
        <v>0</v>
      </c>
      <c r="I365" s="11">
        <f t="shared" si="60"/>
        <v>76000</v>
      </c>
      <c r="J365" s="11">
        <v>2181.1999999999998</v>
      </c>
      <c r="K365" s="11">
        <v>6497.56</v>
      </c>
      <c r="L365" s="11">
        <v>2310.4</v>
      </c>
      <c r="M365" s="11">
        <v>25</v>
      </c>
      <c r="N365" s="11">
        <f t="shared" si="61"/>
        <v>11014.16</v>
      </c>
      <c r="O365" s="11">
        <f t="shared" si="62"/>
        <v>64985.84</v>
      </c>
    </row>
    <row r="366" spans="1:15" x14ac:dyDescent="0.3">
      <c r="A366" s="9" t="s">
        <v>67</v>
      </c>
      <c r="B366" s="9" t="s">
        <v>30</v>
      </c>
      <c r="C366" s="13" t="s">
        <v>430</v>
      </c>
      <c r="D366" s="9" t="s">
        <v>429</v>
      </c>
      <c r="E366" s="10">
        <v>45778</v>
      </c>
      <c r="F366" s="10">
        <v>45962</v>
      </c>
      <c r="G366" s="11">
        <v>76000</v>
      </c>
      <c r="H366" s="11">
        <v>0</v>
      </c>
      <c r="I366" s="11">
        <f t="shared" si="60"/>
        <v>76000</v>
      </c>
      <c r="J366" s="11">
        <v>2181.1999999999998</v>
      </c>
      <c r="K366" s="11">
        <v>6497.56</v>
      </c>
      <c r="L366" s="11">
        <v>2310.4</v>
      </c>
      <c r="M366" s="11">
        <v>25</v>
      </c>
      <c r="N366" s="11">
        <f t="shared" si="61"/>
        <v>11014.16</v>
      </c>
      <c r="O366" s="11">
        <f t="shared" si="62"/>
        <v>64985.84</v>
      </c>
    </row>
    <row r="367" spans="1:15" x14ac:dyDescent="0.3">
      <c r="A367" s="9" t="s">
        <v>74</v>
      </c>
      <c r="B367" s="9" t="s">
        <v>30</v>
      </c>
      <c r="C367" s="13" t="s">
        <v>430</v>
      </c>
      <c r="D367" s="9" t="s">
        <v>429</v>
      </c>
      <c r="E367" s="10">
        <v>45992</v>
      </c>
      <c r="F367" s="10">
        <v>46174</v>
      </c>
      <c r="G367" s="11">
        <v>76000</v>
      </c>
      <c r="H367" s="11">
        <v>0</v>
      </c>
      <c r="I367" s="11">
        <f t="shared" si="60"/>
        <v>76000</v>
      </c>
      <c r="J367" s="11">
        <v>2181.1999999999998</v>
      </c>
      <c r="K367" s="11">
        <v>6497.56</v>
      </c>
      <c r="L367" s="11">
        <v>2310.4</v>
      </c>
      <c r="M367" s="11">
        <v>25</v>
      </c>
      <c r="N367" s="11">
        <f t="shared" si="61"/>
        <v>11014.16</v>
      </c>
      <c r="O367" s="11">
        <f t="shared" si="62"/>
        <v>64985.84</v>
      </c>
    </row>
    <row r="368" spans="1:15" x14ac:dyDescent="0.3">
      <c r="A368" s="9" t="s">
        <v>35</v>
      </c>
      <c r="B368" s="9" t="s">
        <v>5</v>
      </c>
      <c r="C368" s="13" t="s">
        <v>430</v>
      </c>
      <c r="D368" s="9" t="s">
        <v>429</v>
      </c>
      <c r="E368" s="10">
        <v>45962</v>
      </c>
      <c r="F368" s="10">
        <v>46143</v>
      </c>
      <c r="G368" s="11">
        <v>51577.97</v>
      </c>
      <c r="H368" s="11">
        <v>0</v>
      </c>
      <c r="I368" s="11">
        <f t="shared" si="60"/>
        <v>51577.97</v>
      </c>
      <c r="J368" s="11">
        <v>1480.29</v>
      </c>
      <c r="K368" s="11">
        <v>2076.71</v>
      </c>
      <c r="L368" s="11">
        <v>1567.97</v>
      </c>
      <c r="M368" s="11">
        <v>43677.85</v>
      </c>
      <c r="N368" s="11">
        <f t="shared" si="61"/>
        <v>48802.82</v>
      </c>
      <c r="O368" s="11">
        <f t="shared" si="62"/>
        <v>2775.1500000000015</v>
      </c>
    </row>
    <row r="369" spans="1:15" x14ac:dyDescent="0.3">
      <c r="A369" s="9" t="s">
        <v>68</v>
      </c>
      <c r="B369" s="9" t="s">
        <v>69</v>
      </c>
      <c r="C369" s="13" t="s">
        <v>430</v>
      </c>
      <c r="D369" s="9" t="s">
        <v>429</v>
      </c>
      <c r="E369" s="10">
        <v>45962</v>
      </c>
      <c r="F369" s="10">
        <v>46143</v>
      </c>
      <c r="G369" s="11">
        <v>60000</v>
      </c>
      <c r="H369" s="11">
        <v>0</v>
      </c>
      <c r="I369" s="11">
        <f t="shared" si="60"/>
        <v>60000</v>
      </c>
      <c r="J369" s="11">
        <v>1722</v>
      </c>
      <c r="K369" s="11">
        <v>3486.68</v>
      </c>
      <c r="L369" s="11">
        <v>1824</v>
      </c>
      <c r="M369" s="11">
        <v>25</v>
      </c>
      <c r="N369" s="11">
        <f t="shared" si="61"/>
        <v>7057.68</v>
      </c>
      <c r="O369" s="11">
        <f t="shared" si="62"/>
        <v>52942.32</v>
      </c>
    </row>
    <row r="370" spans="1:15" x14ac:dyDescent="0.3">
      <c r="A370" s="9" t="s">
        <v>33</v>
      </c>
      <c r="B370" s="9" t="s">
        <v>34</v>
      </c>
      <c r="C370" s="13" t="s">
        <v>430</v>
      </c>
      <c r="D370" s="9" t="s">
        <v>428</v>
      </c>
      <c r="E370" s="10">
        <v>45901</v>
      </c>
      <c r="F370" s="10">
        <v>46082</v>
      </c>
      <c r="G370" s="11">
        <v>42000</v>
      </c>
      <c r="H370" s="11">
        <v>0</v>
      </c>
      <c r="I370" s="11">
        <f t="shared" si="60"/>
        <v>42000</v>
      </c>
      <c r="J370" s="11">
        <v>1205.4000000000001</v>
      </c>
      <c r="K370" s="11">
        <v>148.99</v>
      </c>
      <c r="L370" s="11">
        <v>1276.8</v>
      </c>
      <c r="M370" s="11">
        <v>3864.56</v>
      </c>
      <c r="N370" s="11">
        <f t="shared" si="61"/>
        <v>6495.75</v>
      </c>
      <c r="O370" s="11">
        <f t="shared" si="62"/>
        <v>35504.25</v>
      </c>
    </row>
    <row r="371" spans="1:15" x14ac:dyDescent="0.3">
      <c r="A371" s="9" t="s">
        <v>28</v>
      </c>
      <c r="B371" s="9" t="s">
        <v>19</v>
      </c>
      <c r="C371" s="13" t="s">
        <v>430</v>
      </c>
      <c r="D371" s="9" t="s">
        <v>428</v>
      </c>
      <c r="E371" s="10">
        <v>46023</v>
      </c>
      <c r="F371" s="10">
        <v>46204</v>
      </c>
      <c r="G371" s="11">
        <v>55000</v>
      </c>
      <c r="H371" s="11">
        <v>0</v>
      </c>
      <c r="I371" s="11">
        <f t="shared" si="60"/>
        <v>55000</v>
      </c>
      <c r="J371" s="11">
        <v>1578.5</v>
      </c>
      <c r="K371" s="11">
        <v>2559.6799999999998</v>
      </c>
      <c r="L371" s="11">
        <v>1672</v>
      </c>
      <c r="M371" s="11">
        <v>25</v>
      </c>
      <c r="N371" s="11">
        <f t="shared" si="61"/>
        <v>5835.18</v>
      </c>
      <c r="O371" s="11">
        <f t="shared" si="62"/>
        <v>49164.82</v>
      </c>
    </row>
    <row r="372" spans="1:15" x14ac:dyDescent="0.3">
      <c r="A372" s="9" t="s">
        <v>42</v>
      </c>
      <c r="B372" s="9" t="s">
        <v>19</v>
      </c>
      <c r="C372" s="13" t="s">
        <v>430</v>
      </c>
      <c r="D372" s="9" t="s">
        <v>429</v>
      </c>
      <c r="E372" s="10">
        <v>45870</v>
      </c>
      <c r="F372" s="10">
        <v>46054</v>
      </c>
      <c r="G372" s="11">
        <v>35000</v>
      </c>
      <c r="H372" s="11">
        <v>0</v>
      </c>
      <c r="I372" s="11">
        <f t="shared" si="60"/>
        <v>35000</v>
      </c>
      <c r="J372" s="11">
        <v>1004.5</v>
      </c>
      <c r="K372" s="11">
        <v>0</v>
      </c>
      <c r="L372" s="11">
        <v>1064</v>
      </c>
      <c r="M372" s="11">
        <v>25</v>
      </c>
      <c r="N372" s="11">
        <f t="shared" si="61"/>
        <v>2093.5</v>
      </c>
      <c r="O372" s="11">
        <f t="shared" si="62"/>
        <v>32906.5</v>
      </c>
    </row>
    <row r="373" spans="1:15" x14ac:dyDescent="0.3">
      <c r="A373" s="9" t="s">
        <v>43</v>
      </c>
      <c r="B373" s="9" t="s">
        <v>19</v>
      </c>
      <c r="C373" s="13" t="s">
        <v>430</v>
      </c>
      <c r="D373" s="9" t="s">
        <v>429</v>
      </c>
      <c r="E373" s="10">
        <v>45901</v>
      </c>
      <c r="F373" s="10">
        <v>46082</v>
      </c>
      <c r="G373" s="11">
        <v>40000</v>
      </c>
      <c r="H373" s="11">
        <v>0</v>
      </c>
      <c r="I373" s="11">
        <f t="shared" si="60"/>
        <v>40000</v>
      </c>
      <c r="J373" s="11">
        <v>1148</v>
      </c>
      <c r="K373" s="11">
        <v>442.65</v>
      </c>
      <c r="L373" s="11">
        <v>1216</v>
      </c>
      <c r="M373" s="11">
        <v>18534.8</v>
      </c>
      <c r="N373" s="11">
        <f t="shared" si="61"/>
        <v>21341.45</v>
      </c>
      <c r="O373" s="11">
        <f t="shared" si="62"/>
        <v>18658.55</v>
      </c>
    </row>
    <row r="374" spans="1:15" x14ac:dyDescent="0.3">
      <c r="A374" s="9" t="s">
        <v>48</v>
      </c>
      <c r="B374" s="9" t="s">
        <v>19</v>
      </c>
      <c r="C374" s="13" t="s">
        <v>430</v>
      </c>
      <c r="D374" s="9" t="s">
        <v>429</v>
      </c>
      <c r="E374" s="10">
        <v>45901</v>
      </c>
      <c r="F374" s="10">
        <v>46082</v>
      </c>
      <c r="G374" s="11">
        <v>40000</v>
      </c>
      <c r="H374" s="11">
        <v>0</v>
      </c>
      <c r="I374" s="11">
        <f t="shared" si="60"/>
        <v>40000</v>
      </c>
      <c r="J374" s="11">
        <v>1148</v>
      </c>
      <c r="K374" s="11">
        <v>442.65</v>
      </c>
      <c r="L374" s="11">
        <v>1216</v>
      </c>
      <c r="M374" s="11">
        <v>25</v>
      </c>
      <c r="N374" s="11">
        <f t="shared" si="61"/>
        <v>2831.65</v>
      </c>
      <c r="O374" s="11">
        <f t="shared" si="62"/>
        <v>37168.35</v>
      </c>
    </row>
    <row r="375" spans="1:15" x14ac:dyDescent="0.3">
      <c r="A375" s="9" t="s">
        <v>51</v>
      </c>
      <c r="B375" s="9" t="s">
        <v>19</v>
      </c>
      <c r="C375" s="13" t="s">
        <v>430</v>
      </c>
      <c r="D375" s="9" t="s">
        <v>429</v>
      </c>
      <c r="E375" s="10">
        <v>45931</v>
      </c>
      <c r="F375" s="10">
        <v>46113</v>
      </c>
      <c r="G375" s="11">
        <v>45000</v>
      </c>
      <c r="H375" s="11">
        <v>0</v>
      </c>
      <c r="I375" s="11">
        <f t="shared" si="60"/>
        <v>45000</v>
      </c>
      <c r="J375" s="11">
        <v>1291.5</v>
      </c>
      <c r="K375" s="11">
        <v>1148.33</v>
      </c>
      <c r="L375" s="11">
        <v>1368</v>
      </c>
      <c r="M375" s="11">
        <v>25</v>
      </c>
      <c r="N375" s="11">
        <f t="shared" si="61"/>
        <v>3832.83</v>
      </c>
      <c r="O375" s="11">
        <f t="shared" si="62"/>
        <v>41167.17</v>
      </c>
    </row>
    <row r="376" spans="1:15" x14ac:dyDescent="0.3">
      <c r="A376" s="9" t="s">
        <v>55</v>
      </c>
      <c r="B376" s="9" t="s">
        <v>19</v>
      </c>
      <c r="C376" s="13" t="s">
        <v>430</v>
      </c>
      <c r="D376" s="9" t="s">
        <v>429</v>
      </c>
      <c r="E376" s="10">
        <v>45992</v>
      </c>
      <c r="F376" s="10">
        <v>46174</v>
      </c>
      <c r="G376" s="11">
        <v>55000</v>
      </c>
      <c r="H376" s="11">
        <v>0</v>
      </c>
      <c r="I376" s="11">
        <f t="shared" si="60"/>
        <v>55000</v>
      </c>
      <c r="J376" s="11">
        <v>1578.5</v>
      </c>
      <c r="K376" s="11">
        <v>2559.6799999999998</v>
      </c>
      <c r="L376" s="11">
        <v>1672</v>
      </c>
      <c r="M376" s="11">
        <v>25</v>
      </c>
      <c r="N376" s="11">
        <f t="shared" si="61"/>
        <v>5835.18</v>
      </c>
      <c r="O376" s="11">
        <f t="shared" si="62"/>
        <v>49164.82</v>
      </c>
    </row>
    <row r="377" spans="1:15" x14ac:dyDescent="0.3">
      <c r="A377" s="9" t="s">
        <v>62</v>
      </c>
      <c r="B377" s="9" t="s">
        <v>19</v>
      </c>
      <c r="C377" s="13" t="s">
        <v>430</v>
      </c>
      <c r="D377" s="9" t="s">
        <v>428</v>
      </c>
      <c r="E377" s="10">
        <v>45931</v>
      </c>
      <c r="F377" s="10">
        <v>46113</v>
      </c>
      <c r="G377" s="11">
        <v>55000</v>
      </c>
      <c r="H377" s="11">
        <v>0</v>
      </c>
      <c r="I377" s="11">
        <f t="shared" si="60"/>
        <v>55000</v>
      </c>
      <c r="J377" s="11">
        <v>1578.5</v>
      </c>
      <c r="K377" s="11">
        <v>2559.6799999999998</v>
      </c>
      <c r="L377" s="11">
        <v>1672</v>
      </c>
      <c r="M377" s="11">
        <v>10025</v>
      </c>
      <c r="N377" s="11">
        <f t="shared" si="61"/>
        <v>15835.18</v>
      </c>
      <c r="O377" s="11">
        <f t="shared" si="62"/>
        <v>39164.82</v>
      </c>
    </row>
    <row r="378" spans="1:15" x14ac:dyDescent="0.3">
      <c r="A378" s="9" t="s">
        <v>64</v>
      </c>
      <c r="B378" s="9" t="s">
        <v>19</v>
      </c>
      <c r="C378" s="13" t="s">
        <v>430</v>
      </c>
      <c r="D378" s="9" t="s">
        <v>429</v>
      </c>
      <c r="E378" s="10">
        <v>45931</v>
      </c>
      <c r="F378" s="10">
        <v>46113</v>
      </c>
      <c r="G378" s="11">
        <v>55000</v>
      </c>
      <c r="H378" s="11">
        <v>0</v>
      </c>
      <c r="I378" s="11">
        <f t="shared" si="60"/>
        <v>55000</v>
      </c>
      <c r="J378" s="11">
        <v>1578.5</v>
      </c>
      <c r="K378" s="11">
        <v>2559.6799999999998</v>
      </c>
      <c r="L378" s="11">
        <v>1672</v>
      </c>
      <c r="M378" s="11">
        <v>25</v>
      </c>
      <c r="N378" s="11">
        <f t="shared" si="61"/>
        <v>5835.18</v>
      </c>
      <c r="O378" s="11">
        <f t="shared" si="62"/>
        <v>49164.82</v>
      </c>
    </row>
    <row r="379" spans="1:15" x14ac:dyDescent="0.3">
      <c r="A379" s="9" t="s">
        <v>70</v>
      </c>
      <c r="B379" s="9" t="s">
        <v>19</v>
      </c>
      <c r="C379" s="13" t="s">
        <v>430</v>
      </c>
      <c r="D379" s="9" t="s">
        <v>429</v>
      </c>
      <c r="E379" s="10">
        <v>45992</v>
      </c>
      <c r="F379" s="10">
        <v>46174</v>
      </c>
      <c r="G379" s="11">
        <v>55000</v>
      </c>
      <c r="H379" s="11">
        <v>0</v>
      </c>
      <c r="I379" s="11">
        <f t="shared" si="60"/>
        <v>55000</v>
      </c>
      <c r="J379" s="11">
        <v>1578.5</v>
      </c>
      <c r="K379" s="11">
        <v>2559.6799999999998</v>
      </c>
      <c r="L379" s="11">
        <v>1672</v>
      </c>
      <c r="M379" s="11">
        <v>25</v>
      </c>
      <c r="N379" s="11">
        <f t="shared" si="61"/>
        <v>5835.18</v>
      </c>
      <c r="O379" s="11">
        <f t="shared" si="62"/>
        <v>49164.82</v>
      </c>
    </row>
    <row r="380" spans="1:15" x14ac:dyDescent="0.3">
      <c r="A380" s="9" t="s">
        <v>71</v>
      </c>
      <c r="B380" s="9" t="s">
        <v>19</v>
      </c>
      <c r="C380" s="13" t="s">
        <v>430</v>
      </c>
      <c r="D380" s="9" t="s">
        <v>429</v>
      </c>
      <c r="E380" s="10">
        <v>45992</v>
      </c>
      <c r="F380" s="10">
        <v>46174</v>
      </c>
      <c r="G380" s="11">
        <v>55000</v>
      </c>
      <c r="H380" s="11">
        <v>0</v>
      </c>
      <c r="I380" s="11">
        <f t="shared" si="60"/>
        <v>55000</v>
      </c>
      <c r="J380" s="11">
        <v>1578.5</v>
      </c>
      <c r="K380" s="11">
        <v>2559.6799999999998</v>
      </c>
      <c r="L380" s="11">
        <v>1672</v>
      </c>
      <c r="M380" s="11">
        <v>25</v>
      </c>
      <c r="N380" s="11">
        <f t="shared" si="61"/>
        <v>5835.18</v>
      </c>
      <c r="O380" s="11">
        <f t="shared" si="62"/>
        <v>49164.82</v>
      </c>
    </row>
    <row r="381" spans="1:15" x14ac:dyDescent="0.3">
      <c r="A381" s="9" t="s">
        <v>72</v>
      </c>
      <c r="B381" s="9" t="s">
        <v>19</v>
      </c>
      <c r="C381" s="13" t="s">
        <v>430</v>
      </c>
      <c r="D381" s="9" t="s">
        <v>428</v>
      </c>
      <c r="E381" s="10">
        <v>45992</v>
      </c>
      <c r="F381" s="10">
        <v>46174</v>
      </c>
      <c r="G381" s="11">
        <v>55000</v>
      </c>
      <c r="H381" s="11">
        <v>0</v>
      </c>
      <c r="I381" s="11">
        <f t="shared" si="60"/>
        <v>55000</v>
      </c>
      <c r="J381" s="11">
        <v>1578.5</v>
      </c>
      <c r="K381" s="11">
        <v>2559.6799999999998</v>
      </c>
      <c r="L381" s="11">
        <v>1672</v>
      </c>
      <c r="M381" s="11">
        <v>25</v>
      </c>
      <c r="N381" s="11">
        <f t="shared" si="61"/>
        <v>5835.18</v>
      </c>
      <c r="O381" s="11">
        <f t="shared" si="62"/>
        <v>49164.82</v>
      </c>
    </row>
    <row r="382" spans="1:15" x14ac:dyDescent="0.3">
      <c r="A382" s="9" t="s">
        <v>73</v>
      </c>
      <c r="B382" s="9" t="s">
        <v>19</v>
      </c>
      <c r="C382" s="13" t="s">
        <v>430</v>
      </c>
      <c r="D382" s="9" t="s">
        <v>428</v>
      </c>
      <c r="E382" s="10" t="s">
        <v>437</v>
      </c>
      <c r="F382" s="10">
        <v>46023</v>
      </c>
      <c r="G382" s="11">
        <v>55000</v>
      </c>
      <c r="H382" s="11">
        <v>0</v>
      </c>
      <c r="I382" s="11">
        <f t="shared" si="60"/>
        <v>55000</v>
      </c>
      <c r="J382" s="11">
        <v>1578.5</v>
      </c>
      <c r="K382" s="11">
        <v>2271.71</v>
      </c>
      <c r="L382" s="11">
        <v>1672</v>
      </c>
      <c r="M382" s="11">
        <v>4744.29</v>
      </c>
      <c r="N382" s="11">
        <f t="shared" si="61"/>
        <v>10266.5</v>
      </c>
      <c r="O382" s="11">
        <f t="shared" si="62"/>
        <v>44733.5</v>
      </c>
    </row>
    <row r="383" spans="1:15" x14ac:dyDescent="0.3">
      <c r="A383" s="9" t="s">
        <v>78</v>
      </c>
      <c r="B383" s="9" t="s">
        <v>19</v>
      </c>
      <c r="C383" s="13" t="s">
        <v>430</v>
      </c>
      <c r="D383" s="9" t="s">
        <v>429</v>
      </c>
      <c r="E383" s="10">
        <v>45870</v>
      </c>
      <c r="F383" s="10">
        <v>46054</v>
      </c>
      <c r="G383" s="11">
        <v>42000</v>
      </c>
      <c r="H383" s="11">
        <v>0</v>
      </c>
      <c r="I383" s="11">
        <f t="shared" si="60"/>
        <v>42000</v>
      </c>
      <c r="J383" s="11">
        <v>1205.4000000000001</v>
      </c>
      <c r="K383" s="11">
        <v>724.92</v>
      </c>
      <c r="L383" s="11">
        <v>1276.8</v>
      </c>
      <c r="M383" s="11">
        <v>1310.5</v>
      </c>
      <c r="N383" s="11">
        <f t="shared" si="61"/>
        <v>4517.6200000000008</v>
      </c>
      <c r="O383" s="11">
        <f t="shared" si="62"/>
        <v>37482.379999999997</v>
      </c>
    </row>
    <row r="384" spans="1:15" x14ac:dyDescent="0.3">
      <c r="A384" s="9" t="s">
        <v>79</v>
      </c>
      <c r="B384" s="9" t="s">
        <v>19</v>
      </c>
      <c r="C384" s="13" t="s">
        <v>430</v>
      </c>
      <c r="D384" s="9" t="s">
        <v>428</v>
      </c>
      <c r="E384" s="10">
        <v>45748</v>
      </c>
      <c r="F384" s="10">
        <v>46113</v>
      </c>
      <c r="G384" s="11">
        <v>42000</v>
      </c>
      <c r="H384" s="11">
        <v>0</v>
      </c>
      <c r="I384" s="11">
        <f t="shared" si="60"/>
        <v>42000</v>
      </c>
      <c r="J384" s="11">
        <v>1205.4000000000001</v>
      </c>
      <c r="K384" s="11">
        <v>724.92</v>
      </c>
      <c r="L384" s="11">
        <v>1276.8</v>
      </c>
      <c r="M384" s="11">
        <v>25</v>
      </c>
      <c r="N384" s="11">
        <f t="shared" si="61"/>
        <v>3232.12</v>
      </c>
      <c r="O384" s="11">
        <f t="shared" si="62"/>
        <v>38767.879999999997</v>
      </c>
    </row>
    <row r="385" spans="1:15" x14ac:dyDescent="0.3">
      <c r="A385" s="9" t="s">
        <v>80</v>
      </c>
      <c r="B385" s="9" t="s">
        <v>19</v>
      </c>
      <c r="C385" s="13" t="s">
        <v>430</v>
      </c>
      <c r="D385" s="9" t="s">
        <v>429</v>
      </c>
      <c r="E385" s="10">
        <v>46023</v>
      </c>
      <c r="F385" s="10">
        <v>46204</v>
      </c>
      <c r="G385" s="11">
        <v>55000</v>
      </c>
      <c r="H385" s="11">
        <v>0</v>
      </c>
      <c r="I385" s="11">
        <f t="shared" si="60"/>
        <v>55000</v>
      </c>
      <c r="J385" s="11">
        <v>1578.5</v>
      </c>
      <c r="K385" s="11">
        <v>2559.6799999999998</v>
      </c>
      <c r="L385" s="11">
        <v>1672</v>
      </c>
      <c r="M385" s="11">
        <v>25</v>
      </c>
      <c r="N385" s="11">
        <f t="shared" si="61"/>
        <v>5835.18</v>
      </c>
      <c r="O385" s="11">
        <f t="shared" si="62"/>
        <v>49164.82</v>
      </c>
    </row>
    <row r="386" spans="1:15" x14ac:dyDescent="0.3">
      <c r="A386" s="9" t="s">
        <v>84</v>
      </c>
      <c r="B386" s="9" t="s">
        <v>19</v>
      </c>
      <c r="C386" s="13" t="s">
        <v>430</v>
      </c>
      <c r="D386" s="9" t="s">
        <v>429</v>
      </c>
      <c r="E386" s="10">
        <v>46023</v>
      </c>
      <c r="F386" s="10">
        <v>46204</v>
      </c>
      <c r="G386" s="11">
        <v>55000</v>
      </c>
      <c r="H386" s="11">
        <v>0</v>
      </c>
      <c r="I386" s="11">
        <f t="shared" si="60"/>
        <v>55000</v>
      </c>
      <c r="J386" s="11">
        <v>1578.5</v>
      </c>
      <c r="K386" s="11">
        <v>2559.6799999999998</v>
      </c>
      <c r="L386" s="11">
        <v>1672</v>
      </c>
      <c r="M386" s="11">
        <v>25</v>
      </c>
      <c r="N386" s="11">
        <f t="shared" si="61"/>
        <v>5835.18</v>
      </c>
      <c r="O386" s="11">
        <f t="shared" si="62"/>
        <v>49164.82</v>
      </c>
    </row>
    <row r="387" spans="1:15" x14ac:dyDescent="0.3">
      <c r="A387" s="9" t="s">
        <v>44</v>
      </c>
      <c r="B387" s="9" t="s">
        <v>45</v>
      </c>
      <c r="C387" s="13" t="s">
        <v>430</v>
      </c>
      <c r="D387" s="9" t="s">
        <v>429</v>
      </c>
      <c r="E387" s="10">
        <v>45901</v>
      </c>
      <c r="F387" s="10">
        <v>46082</v>
      </c>
      <c r="G387" s="11">
        <v>50000</v>
      </c>
      <c r="H387" s="11">
        <v>0</v>
      </c>
      <c r="I387" s="11">
        <f t="shared" si="60"/>
        <v>50000</v>
      </c>
      <c r="J387" s="11">
        <v>1435</v>
      </c>
      <c r="K387" s="11">
        <v>1854</v>
      </c>
      <c r="L387" s="11">
        <v>1520</v>
      </c>
      <c r="M387" s="11">
        <v>25</v>
      </c>
      <c r="N387" s="11">
        <f t="shared" si="61"/>
        <v>4834</v>
      </c>
      <c r="O387" s="11">
        <f t="shared" si="62"/>
        <v>45166</v>
      </c>
    </row>
    <row r="388" spans="1:15" x14ac:dyDescent="0.3">
      <c r="A388" s="9" t="s">
        <v>31</v>
      </c>
      <c r="B388" s="9" t="s">
        <v>32</v>
      </c>
      <c r="C388" s="13" t="s">
        <v>430</v>
      </c>
      <c r="D388" s="9" t="s">
        <v>428</v>
      </c>
      <c r="E388" s="10">
        <v>45870</v>
      </c>
      <c r="F388" s="10">
        <v>46054</v>
      </c>
      <c r="G388" s="11">
        <v>40000</v>
      </c>
      <c r="H388" s="11">
        <v>0</v>
      </c>
      <c r="I388" s="11">
        <f t="shared" si="60"/>
        <v>40000</v>
      </c>
      <c r="J388" s="11">
        <v>1148</v>
      </c>
      <c r="K388" s="11">
        <v>0</v>
      </c>
      <c r="L388" s="11">
        <v>1216</v>
      </c>
      <c r="M388" s="11">
        <v>10583.03</v>
      </c>
      <c r="N388" s="11">
        <f t="shared" si="61"/>
        <v>12947.03</v>
      </c>
      <c r="O388" s="11">
        <f t="shared" si="62"/>
        <v>27052.97</v>
      </c>
    </row>
    <row r="389" spans="1:15" ht="13.5" thickBot="1" x14ac:dyDescent="0.35">
      <c r="C389" s="13"/>
      <c r="D389" s="9">
        <v>45</v>
      </c>
      <c r="G389" s="14">
        <f>SUM(G344:G388)</f>
        <v>2872577.9699999997</v>
      </c>
      <c r="H389" s="14">
        <f t="shared" ref="H389:O389" si="63">SUM(H344:H388)</f>
        <v>0</v>
      </c>
      <c r="I389" s="14">
        <f t="shared" si="63"/>
        <v>2872577.9699999997</v>
      </c>
      <c r="J389" s="14">
        <f t="shared" si="63"/>
        <v>82442.989999999962</v>
      </c>
      <c r="K389" s="14">
        <f t="shared" si="63"/>
        <v>196818.83999999988</v>
      </c>
      <c r="L389" s="14">
        <f t="shared" si="63"/>
        <v>87326.370000000024</v>
      </c>
      <c r="M389" s="14">
        <f t="shared" si="63"/>
        <v>210229.08</v>
      </c>
      <c r="N389" s="14">
        <f t="shared" si="63"/>
        <v>576817.28</v>
      </c>
      <c r="O389" s="14">
        <f t="shared" si="63"/>
        <v>2295760.6900000004</v>
      </c>
    </row>
    <row r="390" spans="1:15" x14ac:dyDescent="0.3">
      <c r="C390" s="13"/>
    </row>
    <row r="391" spans="1:15" x14ac:dyDescent="0.3">
      <c r="A391" s="6" t="s">
        <v>154</v>
      </c>
      <c r="C391" s="13"/>
    </row>
    <row r="392" spans="1:15" x14ac:dyDescent="0.3">
      <c r="A392" s="7" t="s">
        <v>431</v>
      </c>
      <c r="B392" s="7" t="s">
        <v>432</v>
      </c>
      <c r="C392" s="7" t="s">
        <v>433</v>
      </c>
      <c r="D392" s="7" t="s">
        <v>441</v>
      </c>
      <c r="E392" s="7" t="s">
        <v>434</v>
      </c>
      <c r="F392" s="7" t="s">
        <v>435</v>
      </c>
      <c r="G392" s="8" t="s">
        <v>442</v>
      </c>
      <c r="H392" s="8" t="s">
        <v>443</v>
      </c>
      <c r="I392" s="8" t="s">
        <v>444</v>
      </c>
      <c r="J392" s="8" t="s">
        <v>0</v>
      </c>
      <c r="K392" s="8" t="s">
        <v>1</v>
      </c>
      <c r="L392" s="8" t="s">
        <v>2</v>
      </c>
      <c r="M392" s="8" t="s">
        <v>445</v>
      </c>
      <c r="N392" s="8" t="s">
        <v>446</v>
      </c>
      <c r="O392" s="8" t="s">
        <v>447</v>
      </c>
    </row>
    <row r="393" spans="1:15" x14ac:dyDescent="0.3">
      <c r="A393" s="9" t="s">
        <v>155</v>
      </c>
      <c r="B393" s="9" t="s">
        <v>47</v>
      </c>
      <c r="C393" s="13" t="s">
        <v>430</v>
      </c>
      <c r="D393" s="9" t="s">
        <v>428</v>
      </c>
      <c r="E393" s="10">
        <v>45901</v>
      </c>
      <c r="F393" s="10">
        <v>46082</v>
      </c>
      <c r="G393" s="11">
        <v>70000</v>
      </c>
      <c r="H393" s="11">
        <v>0</v>
      </c>
      <c r="I393" s="11">
        <f>+H393+G393</f>
        <v>70000</v>
      </c>
      <c r="J393" s="11">
        <v>2009</v>
      </c>
      <c r="K393" s="11">
        <v>5368.48</v>
      </c>
      <c r="L393" s="11">
        <v>2128</v>
      </c>
      <c r="M393" s="11">
        <v>25</v>
      </c>
      <c r="N393" s="11">
        <f>M393+L393+K393+J393</f>
        <v>9530.48</v>
      </c>
      <c r="O393" s="11">
        <f>+I393-N393</f>
        <v>60469.520000000004</v>
      </c>
    </row>
    <row r="394" spans="1:15" x14ac:dyDescent="0.3">
      <c r="A394" s="9" t="s">
        <v>156</v>
      </c>
      <c r="B394" s="9" t="s">
        <v>93</v>
      </c>
      <c r="C394" s="13" t="s">
        <v>430</v>
      </c>
      <c r="D394" s="9" t="s">
        <v>429</v>
      </c>
      <c r="E394" s="10">
        <v>46023</v>
      </c>
      <c r="F394" s="10">
        <v>46204</v>
      </c>
      <c r="G394" s="11">
        <v>50000</v>
      </c>
      <c r="H394" s="11">
        <v>0</v>
      </c>
      <c r="I394" s="11">
        <f>+H394+G394</f>
        <v>50000</v>
      </c>
      <c r="J394" s="11">
        <v>1435</v>
      </c>
      <c r="K394" s="11">
        <v>1854</v>
      </c>
      <c r="L394" s="11">
        <v>1520</v>
      </c>
      <c r="M394" s="11">
        <v>25</v>
      </c>
      <c r="N394" s="11">
        <f>M394+L394+K394+J394</f>
        <v>4834</v>
      </c>
      <c r="O394" s="11">
        <f>+I394-N394</f>
        <v>45166</v>
      </c>
    </row>
    <row r="395" spans="1:15" x14ac:dyDescent="0.3">
      <c r="A395" s="9" t="s">
        <v>158</v>
      </c>
      <c r="B395" s="9" t="s">
        <v>159</v>
      </c>
      <c r="C395" s="13" t="s">
        <v>430</v>
      </c>
      <c r="D395" s="9" t="s">
        <v>428</v>
      </c>
      <c r="G395" s="11">
        <v>76000</v>
      </c>
      <c r="H395" s="11">
        <v>0</v>
      </c>
      <c r="I395" s="11">
        <f>+H395+G395</f>
        <v>76000</v>
      </c>
      <c r="J395" s="11">
        <v>2181.1999999999998</v>
      </c>
      <c r="K395" s="11">
        <v>6497.56</v>
      </c>
      <c r="L395" s="11">
        <v>2310.4</v>
      </c>
      <c r="M395" s="11">
        <v>25</v>
      </c>
      <c r="N395" s="11">
        <f>M395+L395+K395+J395</f>
        <v>11014.16</v>
      </c>
      <c r="O395" s="11">
        <f>+I395-N395</f>
        <v>64985.84</v>
      </c>
    </row>
    <row r="396" spans="1:15" x14ac:dyDescent="0.3">
      <c r="A396" s="9" t="s">
        <v>157</v>
      </c>
      <c r="B396" s="9" t="s">
        <v>19</v>
      </c>
      <c r="C396" s="13" t="s">
        <v>430</v>
      </c>
      <c r="D396" s="9" t="s">
        <v>428</v>
      </c>
      <c r="E396" s="10">
        <v>45901</v>
      </c>
      <c r="F396" s="10">
        <v>46082</v>
      </c>
      <c r="G396" s="11">
        <v>40000</v>
      </c>
      <c r="H396" s="11">
        <v>0</v>
      </c>
      <c r="I396" s="11">
        <f>+H396+G396</f>
        <v>40000</v>
      </c>
      <c r="J396" s="11">
        <v>1148</v>
      </c>
      <c r="K396" s="11">
        <v>442.65</v>
      </c>
      <c r="L396" s="11">
        <v>1216</v>
      </c>
      <c r="M396" s="11">
        <v>25</v>
      </c>
      <c r="N396" s="11">
        <f>M396+L396+K396+J396</f>
        <v>2831.65</v>
      </c>
      <c r="O396" s="11">
        <f>+I396-N396</f>
        <v>37168.35</v>
      </c>
    </row>
    <row r="397" spans="1:15" ht="13.5" thickBot="1" x14ac:dyDescent="0.35">
      <c r="C397" s="13"/>
      <c r="D397" s="9">
        <v>4</v>
      </c>
      <c r="G397" s="14">
        <f t="shared" ref="G397:O397" si="64">SUM(G393:G396)</f>
        <v>236000</v>
      </c>
      <c r="H397" s="14">
        <f t="shared" si="64"/>
        <v>0</v>
      </c>
      <c r="I397" s="14">
        <f t="shared" si="64"/>
        <v>236000</v>
      </c>
      <c r="J397" s="14">
        <f t="shared" si="64"/>
        <v>6773.2</v>
      </c>
      <c r="K397" s="14">
        <f t="shared" si="64"/>
        <v>14162.69</v>
      </c>
      <c r="L397" s="14">
        <f t="shared" si="64"/>
        <v>7174.4</v>
      </c>
      <c r="M397" s="14">
        <f t="shared" si="64"/>
        <v>100</v>
      </c>
      <c r="N397" s="14">
        <f t="shared" si="64"/>
        <v>28210.29</v>
      </c>
      <c r="O397" s="14">
        <f t="shared" si="64"/>
        <v>207789.71</v>
      </c>
    </row>
    <row r="398" spans="1:15" x14ac:dyDescent="0.3">
      <c r="C398" s="13"/>
    </row>
    <row r="399" spans="1:15" x14ac:dyDescent="0.3">
      <c r="A399" s="6" t="s">
        <v>119</v>
      </c>
      <c r="C399" s="13"/>
    </row>
    <row r="400" spans="1:15" x14ac:dyDescent="0.3">
      <c r="A400" s="7" t="s">
        <v>431</v>
      </c>
      <c r="B400" s="7" t="s">
        <v>432</v>
      </c>
      <c r="C400" s="7" t="s">
        <v>433</v>
      </c>
      <c r="D400" s="7" t="s">
        <v>441</v>
      </c>
      <c r="E400" s="7" t="s">
        <v>434</v>
      </c>
      <c r="F400" s="7" t="s">
        <v>435</v>
      </c>
      <c r="G400" s="8" t="s">
        <v>442</v>
      </c>
      <c r="H400" s="8" t="s">
        <v>443</v>
      </c>
      <c r="I400" s="8" t="s">
        <v>444</v>
      </c>
      <c r="J400" s="8" t="s">
        <v>0</v>
      </c>
      <c r="K400" s="8" t="s">
        <v>1</v>
      </c>
      <c r="L400" s="8" t="s">
        <v>2</v>
      </c>
      <c r="M400" s="8" t="s">
        <v>445</v>
      </c>
      <c r="N400" s="8" t="s">
        <v>446</v>
      </c>
      <c r="O400" s="8" t="s">
        <v>447</v>
      </c>
    </row>
    <row r="401" spans="1:15" x14ac:dyDescent="0.3">
      <c r="A401" s="9" t="s">
        <v>121</v>
      </c>
      <c r="B401" s="9" t="s">
        <v>47</v>
      </c>
      <c r="C401" s="13" t="s">
        <v>430</v>
      </c>
      <c r="D401" s="9" t="s">
        <v>428</v>
      </c>
      <c r="E401" s="10">
        <v>45931</v>
      </c>
      <c r="F401" s="10">
        <v>46113</v>
      </c>
      <c r="G401" s="11">
        <v>60000</v>
      </c>
      <c r="H401" s="11">
        <v>0</v>
      </c>
      <c r="I401" s="11">
        <f>+H401+G401</f>
        <v>60000</v>
      </c>
      <c r="J401" s="11">
        <v>1722</v>
      </c>
      <c r="K401" s="11">
        <v>3486.68</v>
      </c>
      <c r="L401" s="11">
        <v>1824</v>
      </c>
      <c r="M401" s="11">
        <v>25</v>
      </c>
      <c r="N401" s="11">
        <f>M401+L401+K401+J401</f>
        <v>7057.68</v>
      </c>
      <c r="O401" s="11">
        <f>+I401-N401</f>
        <v>52942.32</v>
      </c>
    </row>
    <row r="402" spans="1:15" x14ac:dyDescent="0.3">
      <c r="A402" s="9" t="s">
        <v>120</v>
      </c>
      <c r="B402" s="9" t="s">
        <v>93</v>
      </c>
      <c r="C402" s="13" t="s">
        <v>430</v>
      </c>
      <c r="D402" s="9" t="s">
        <v>428</v>
      </c>
      <c r="E402" s="10">
        <v>45962</v>
      </c>
      <c r="F402" s="10">
        <v>46143</v>
      </c>
      <c r="G402" s="11">
        <v>50000</v>
      </c>
      <c r="H402" s="11">
        <v>0</v>
      </c>
      <c r="I402" s="11">
        <f>+H402+G402</f>
        <v>50000</v>
      </c>
      <c r="J402" s="11">
        <v>1435</v>
      </c>
      <c r="K402" s="11">
        <v>1854</v>
      </c>
      <c r="L402" s="11">
        <v>1520</v>
      </c>
      <c r="M402" s="11">
        <v>34559.11</v>
      </c>
      <c r="N402" s="11">
        <f>M402+L402+K402+J402</f>
        <v>39368.11</v>
      </c>
      <c r="O402" s="11">
        <f>+I402-N402</f>
        <v>10631.89</v>
      </c>
    </row>
    <row r="403" spans="1:15" ht="13.5" thickBot="1" x14ac:dyDescent="0.35">
      <c r="C403" s="13"/>
      <c r="D403" s="9">
        <v>2</v>
      </c>
      <c r="G403" s="14">
        <f>SUM(G401:G402)</f>
        <v>110000</v>
      </c>
      <c r="H403" s="14">
        <f t="shared" ref="H403:O403" si="65">SUM(H401:H402)</f>
        <v>0</v>
      </c>
      <c r="I403" s="14">
        <f t="shared" si="65"/>
        <v>110000</v>
      </c>
      <c r="J403" s="14">
        <f t="shared" si="65"/>
        <v>3157</v>
      </c>
      <c r="K403" s="14">
        <f t="shared" si="65"/>
        <v>5340.68</v>
      </c>
      <c r="L403" s="14">
        <f t="shared" si="65"/>
        <v>3344</v>
      </c>
      <c r="M403" s="14">
        <f t="shared" si="65"/>
        <v>34584.11</v>
      </c>
      <c r="N403" s="14">
        <f t="shared" si="65"/>
        <v>46425.79</v>
      </c>
      <c r="O403" s="14">
        <f t="shared" si="65"/>
        <v>63574.21</v>
      </c>
    </row>
    <row r="404" spans="1:15" x14ac:dyDescent="0.3">
      <c r="C404" s="13"/>
    </row>
    <row r="405" spans="1:15" x14ac:dyDescent="0.3">
      <c r="A405" s="6" t="s">
        <v>143</v>
      </c>
      <c r="C405" s="13"/>
    </row>
    <row r="406" spans="1:15" x14ac:dyDescent="0.3">
      <c r="A406" s="7" t="s">
        <v>431</v>
      </c>
      <c r="B406" s="7" t="s">
        <v>432</v>
      </c>
      <c r="C406" s="7" t="s">
        <v>433</v>
      </c>
      <c r="D406" s="7" t="s">
        <v>441</v>
      </c>
      <c r="E406" s="7" t="s">
        <v>434</v>
      </c>
      <c r="F406" s="7" t="s">
        <v>435</v>
      </c>
      <c r="G406" s="8" t="s">
        <v>442</v>
      </c>
      <c r="H406" s="8" t="s">
        <v>443</v>
      </c>
      <c r="I406" s="8" t="s">
        <v>444</v>
      </c>
      <c r="J406" s="8" t="s">
        <v>0</v>
      </c>
      <c r="K406" s="8" t="s">
        <v>1</v>
      </c>
      <c r="L406" s="8" t="s">
        <v>2</v>
      </c>
      <c r="M406" s="8" t="s">
        <v>445</v>
      </c>
      <c r="N406" s="8" t="s">
        <v>446</v>
      </c>
      <c r="O406" s="8" t="s">
        <v>447</v>
      </c>
    </row>
    <row r="407" spans="1:15" x14ac:dyDescent="0.3">
      <c r="A407" s="9" t="s">
        <v>144</v>
      </c>
      <c r="B407" s="9" t="s">
        <v>145</v>
      </c>
      <c r="C407" s="13" t="s">
        <v>430</v>
      </c>
      <c r="D407" s="9" t="s">
        <v>429</v>
      </c>
      <c r="E407" s="10">
        <v>45901</v>
      </c>
      <c r="F407" s="10">
        <v>46082</v>
      </c>
      <c r="G407" s="11">
        <v>90000</v>
      </c>
      <c r="H407" s="11">
        <v>0</v>
      </c>
      <c r="I407" s="11">
        <f t="shared" ref="I407:I413" si="66">+H407+G407</f>
        <v>90000</v>
      </c>
      <c r="J407" s="11">
        <v>2583</v>
      </c>
      <c r="K407" s="11">
        <v>9273.17</v>
      </c>
      <c r="L407" s="11">
        <v>2736</v>
      </c>
      <c r="M407" s="11">
        <v>4506.74</v>
      </c>
      <c r="N407" s="11">
        <f t="shared" ref="N407:N413" si="67">M407+L407+K407+J407</f>
        <v>19098.91</v>
      </c>
      <c r="O407" s="11">
        <f t="shared" ref="O407:O413" si="68">+I407-N407</f>
        <v>70901.09</v>
      </c>
    </row>
    <row r="408" spans="1:15" x14ac:dyDescent="0.3">
      <c r="A408" s="9" t="s">
        <v>146</v>
      </c>
      <c r="B408" s="9" t="s">
        <v>93</v>
      </c>
      <c r="C408" s="13" t="s">
        <v>430</v>
      </c>
      <c r="D408" s="9" t="s">
        <v>428</v>
      </c>
      <c r="E408" s="10">
        <v>45992</v>
      </c>
      <c r="F408" s="10">
        <v>46174</v>
      </c>
      <c r="G408" s="11">
        <v>50000</v>
      </c>
      <c r="H408" s="11">
        <v>0</v>
      </c>
      <c r="I408" s="11">
        <f t="shared" si="66"/>
        <v>50000</v>
      </c>
      <c r="J408" s="11">
        <v>1435</v>
      </c>
      <c r="K408" s="11">
        <v>1854</v>
      </c>
      <c r="L408" s="11">
        <v>1520</v>
      </c>
      <c r="M408" s="11">
        <v>25</v>
      </c>
      <c r="N408" s="11">
        <f t="shared" si="67"/>
        <v>4834</v>
      </c>
      <c r="O408" s="11">
        <f t="shared" si="68"/>
        <v>45166</v>
      </c>
    </row>
    <row r="409" spans="1:15" x14ac:dyDescent="0.3">
      <c r="A409" s="9" t="s">
        <v>147</v>
      </c>
      <c r="B409" s="9" t="s">
        <v>93</v>
      </c>
      <c r="C409" s="13" t="s">
        <v>430</v>
      </c>
      <c r="D409" s="9" t="s">
        <v>428</v>
      </c>
      <c r="E409" s="10">
        <v>45992</v>
      </c>
      <c r="F409" s="10">
        <v>46174</v>
      </c>
      <c r="G409" s="11">
        <v>50000</v>
      </c>
      <c r="H409" s="11">
        <v>0</v>
      </c>
      <c r="I409" s="11">
        <f t="shared" si="66"/>
        <v>50000</v>
      </c>
      <c r="J409" s="11">
        <v>1435</v>
      </c>
      <c r="K409" s="11">
        <v>1854</v>
      </c>
      <c r="L409" s="11">
        <v>1520</v>
      </c>
      <c r="M409" s="11">
        <v>25</v>
      </c>
      <c r="N409" s="11">
        <f t="shared" si="67"/>
        <v>4834</v>
      </c>
      <c r="O409" s="11">
        <f t="shared" si="68"/>
        <v>45166</v>
      </c>
    </row>
    <row r="410" spans="1:15" x14ac:dyDescent="0.3">
      <c r="A410" s="9" t="s">
        <v>148</v>
      </c>
      <c r="B410" s="9" t="s">
        <v>93</v>
      </c>
      <c r="C410" s="13" t="s">
        <v>430</v>
      </c>
      <c r="D410" s="9" t="s">
        <v>428</v>
      </c>
      <c r="E410" s="10">
        <v>45992</v>
      </c>
      <c r="F410" s="10">
        <v>46174</v>
      </c>
      <c r="G410" s="11">
        <v>50000</v>
      </c>
      <c r="H410" s="11">
        <v>0</v>
      </c>
      <c r="I410" s="11">
        <f t="shared" si="66"/>
        <v>50000</v>
      </c>
      <c r="J410" s="11">
        <v>1435</v>
      </c>
      <c r="K410" s="11">
        <v>1854</v>
      </c>
      <c r="L410" s="11">
        <v>1520</v>
      </c>
      <c r="M410" s="11">
        <v>25</v>
      </c>
      <c r="N410" s="11">
        <f t="shared" si="67"/>
        <v>4834</v>
      </c>
      <c r="O410" s="11">
        <f t="shared" si="68"/>
        <v>45166</v>
      </c>
    </row>
    <row r="411" spans="1:15" x14ac:dyDescent="0.3">
      <c r="A411" s="9" t="s">
        <v>149</v>
      </c>
      <c r="B411" s="9" t="s">
        <v>93</v>
      </c>
      <c r="C411" s="13" t="s">
        <v>430</v>
      </c>
      <c r="D411" s="9" t="s">
        <v>428</v>
      </c>
      <c r="E411" s="10">
        <v>45901</v>
      </c>
      <c r="F411" s="10">
        <v>46082</v>
      </c>
      <c r="G411" s="11">
        <v>50000</v>
      </c>
      <c r="H411" s="11">
        <v>0</v>
      </c>
      <c r="I411" s="11">
        <f t="shared" si="66"/>
        <v>50000</v>
      </c>
      <c r="J411" s="11">
        <v>1435</v>
      </c>
      <c r="K411" s="11">
        <v>1566.03</v>
      </c>
      <c r="L411" s="11">
        <v>1520</v>
      </c>
      <c r="M411" s="11">
        <v>14901.95</v>
      </c>
      <c r="N411" s="11">
        <f t="shared" si="67"/>
        <v>19422.98</v>
      </c>
      <c r="O411" s="11">
        <f t="shared" si="68"/>
        <v>30577.02</v>
      </c>
    </row>
    <row r="412" spans="1:15" x14ac:dyDescent="0.3">
      <c r="A412" s="9" t="s">
        <v>151</v>
      </c>
      <c r="B412" s="9" t="s">
        <v>26</v>
      </c>
      <c r="C412" s="13" t="s">
        <v>430</v>
      </c>
      <c r="D412" s="9" t="s">
        <v>429</v>
      </c>
      <c r="E412" s="10">
        <v>45870</v>
      </c>
      <c r="F412" s="10">
        <v>46054</v>
      </c>
      <c r="G412" s="11">
        <v>76000</v>
      </c>
      <c r="H412" s="11">
        <v>0</v>
      </c>
      <c r="I412" s="11">
        <f>+H412+G412</f>
        <v>76000</v>
      </c>
      <c r="J412" s="11">
        <v>2181.1999999999998</v>
      </c>
      <c r="K412" s="11">
        <v>6497.56</v>
      </c>
      <c r="L412" s="11">
        <v>2310.4</v>
      </c>
      <c r="M412" s="11">
        <v>25</v>
      </c>
      <c r="N412" s="11">
        <f>M412+L412+K412+J412</f>
        <v>11014.16</v>
      </c>
      <c r="O412" s="11">
        <f>+I412-N412</f>
        <v>64985.84</v>
      </c>
    </row>
    <row r="413" spans="1:15" x14ac:dyDescent="0.3">
      <c r="A413" s="9" t="s">
        <v>150</v>
      </c>
      <c r="B413" s="9" t="s">
        <v>19</v>
      </c>
      <c r="C413" s="13" t="s">
        <v>430</v>
      </c>
      <c r="D413" s="9" t="s">
        <v>429</v>
      </c>
      <c r="E413" s="10">
        <v>46023</v>
      </c>
      <c r="F413" s="10">
        <v>46204</v>
      </c>
      <c r="G413" s="11">
        <v>55000</v>
      </c>
      <c r="H413" s="11">
        <v>0</v>
      </c>
      <c r="I413" s="11">
        <f t="shared" si="66"/>
        <v>55000</v>
      </c>
      <c r="J413" s="11">
        <v>1578.5</v>
      </c>
      <c r="K413" s="11">
        <v>2559.6799999999998</v>
      </c>
      <c r="L413" s="11">
        <v>1672</v>
      </c>
      <c r="M413" s="11">
        <v>1946.47</v>
      </c>
      <c r="N413" s="11">
        <f t="shared" si="67"/>
        <v>7756.65</v>
      </c>
      <c r="O413" s="11">
        <f t="shared" si="68"/>
        <v>47243.35</v>
      </c>
    </row>
    <row r="414" spans="1:15" ht="13.5" thickBot="1" x14ac:dyDescent="0.35">
      <c r="C414" s="13"/>
      <c r="D414" s="9">
        <v>7</v>
      </c>
      <c r="G414" s="14">
        <f t="shared" ref="G414:O414" si="69">SUM(G407:G413)</f>
        <v>421000</v>
      </c>
      <c r="H414" s="14">
        <f t="shared" si="69"/>
        <v>0</v>
      </c>
      <c r="I414" s="14">
        <f t="shared" si="69"/>
        <v>421000</v>
      </c>
      <c r="J414" s="14">
        <f t="shared" si="69"/>
        <v>12082.7</v>
      </c>
      <c r="K414" s="14">
        <f t="shared" si="69"/>
        <v>25458.440000000002</v>
      </c>
      <c r="L414" s="14">
        <f t="shared" si="69"/>
        <v>12798.4</v>
      </c>
      <c r="M414" s="14">
        <f t="shared" si="69"/>
        <v>21455.160000000003</v>
      </c>
      <c r="N414" s="14">
        <f t="shared" si="69"/>
        <v>71794.7</v>
      </c>
      <c r="O414" s="14">
        <f t="shared" si="69"/>
        <v>349205.29999999993</v>
      </c>
    </row>
    <row r="415" spans="1:15" x14ac:dyDescent="0.3">
      <c r="C415" s="13"/>
    </row>
    <row r="416" spans="1:15" x14ac:dyDescent="0.3">
      <c r="A416" s="6" t="s">
        <v>180</v>
      </c>
      <c r="C416" s="13"/>
    </row>
    <row r="417" spans="1:15" x14ac:dyDescent="0.3">
      <c r="A417" s="7" t="s">
        <v>431</v>
      </c>
      <c r="B417" s="7" t="s">
        <v>432</v>
      </c>
      <c r="C417" s="7" t="s">
        <v>433</v>
      </c>
      <c r="D417" s="7" t="s">
        <v>441</v>
      </c>
      <c r="E417" s="7" t="s">
        <v>434</v>
      </c>
      <c r="F417" s="7" t="s">
        <v>435</v>
      </c>
      <c r="G417" s="8" t="s">
        <v>442</v>
      </c>
      <c r="H417" s="8" t="s">
        <v>443</v>
      </c>
      <c r="I417" s="8" t="s">
        <v>444</v>
      </c>
      <c r="J417" s="8" t="s">
        <v>0</v>
      </c>
      <c r="K417" s="8" t="s">
        <v>1</v>
      </c>
      <c r="L417" s="8" t="s">
        <v>2</v>
      </c>
      <c r="M417" s="8" t="s">
        <v>445</v>
      </c>
      <c r="N417" s="8" t="s">
        <v>446</v>
      </c>
      <c r="O417" s="8" t="s">
        <v>447</v>
      </c>
    </row>
    <row r="418" spans="1:15" x14ac:dyDescent="0.3">
      <c r="A418" s="9" t="s">
        <v>181</v>
      </c>
      <c r="B418" s="9" t="s">
        <v>47</v>
      </c>
      <c r="C418" s="13" t="s">
        <v>430</v>
      </c>
      <c r="D418" s="9" t="s">
        <v>429</v>
      </c>
      <c r="E418" s="10">
        <v>46023</v>
      </c>
      <c r="F418" s="10">
        <v>46204</v>
      </c>
      <c r="G418" s="11">
        <v>70000</v>
      </c>
      <c r="H418" s="11">
        <v>0</v>
      </c>
      <c r="I418" s="11">
        <f>+H418+G418</f>
        <v>70000</v>
      </c>
      <c r="J418" s="11">
        <v>2009</v>
      </c>
      <c r="K418" s="11">
        <v>4984.5200000000004</v>
      </c>
      <c r="L418" s="11">
        <v>2128</v>
      </c>
      <c r="M418" s="11">
        <v>1944.78</v>
      </c>
      <c r="N418" s="11">
        <f>M418+L418+K418+J418</f>
        <v>11066.3</v>
      </c>
      <c r="O418" s="11">
        <f>+I418-N418</f>
        <v>58933.7</v>
      </c>
    </row>
    <row r="419" spans="1:15" x14ac:dyDescent="0.3">
      <c r="A419" s="9" t="s">
        <v>184</v>
      </c>
      <c r="B419" s="9" t="s">
        <v>93</v>
      </c>
      <c r="C419" s="13" t="s">
        <v>430</v>
      </c>
      <c r="D419" s="9" t="s">
        <v>429</v>
      </c>
      <c r="E419" s="10">
        <v>45992</v>
      </c>
      <c r="F419" s="10">
        <v>46174</v>
      </c>
      <c r="G419" s="11">
        <v>50000</v>
      </c>
      <c r="H419" s="11">
        <v>0</v>
      </c>
      <c r="I419" s="11">
        <f>+H419+G419</f>
        <v>50000</v>
      </c>
      <c r="J419" s="11">
        <v>1435</v>
      </c>
      <c r="K419" s="11">
        <v>1854</v>
      </c>
      <c r="L419" s="11">
        <v>1520</v>
      </c>
      <c r="M419" s="11">
        <v>25</v>
      </c>
      <c r="N419" s="11">
        <f>M419+L419+K419+J419</f>
        <v>4834</v>
      </c>
      <c r="O419" s="11">
        <f>+I419-N419</f>
        <v>45166</v>
      </c>
    </row>
    <row r="420" spans="1:15" x14ac:dyDescent="0.3">
      <c r="A420" s="9" t="s">
        <v>182</v>
      </c>
      <c r="B420" s="9" t="s">
        <v>19</v>
      </c>
      <c r="C420" s="13" t="s">
        <v>430</v>
      </c>
      <c r="D420" s="9" t="s">
        <v>429</v>
      </c>
      <c r="E420" s="10">
        <v>45992</v>
      </c>
      <c r="F420" s="10">
        <v>46174</v>
      </c>
      <c r="G420" s="11">
        <v>55000</v>
      </c>
      <c r="H420" s="11">
        <v>0</v>
      </c>
      <c r="I420" s="11">
        <f>+H420+G420</f>
        <v>55000</v>
      </c>
      <c r="J420" s="11">
        <v>1578.5</v>
      </c>
      <c r="K420" s="11">
        <v>2271.71</v>
      </c>
      <c r="L420" s="11">
        <v>1672</v>
      </c>
      <c r="M420" s="11">
        <v>1944.78</v>
      </c>
      <c r="N420" s="11">
        <f>M420+L420+K420+J420</f>
        <v>7466.99</v>
      </c>
      <c r="O420" s="11">
        <f>+I420-N420</f>
        <v>47533.01</v>
      </c>
    </row>
    <row r="421" spans="1:15" x14ac:dyDescent="0.3">
      <c r="A421" s="9" t="s">
        <v>183</v>
      </c>
      <c r="B421" s="9" t="s">
        <v>19</v>
      </c>
      <c r="C421" s="13" t="s">
        <v>430</v>
      </c>
      <c r="D421" s="9" t="s">
        <v>429</v>
      </c>
      <c r="E421" s="10">
        <v>45962</v>
      </c>
      <c r="F421" s="10">
        <v>46143</v>
      </c>
      <c r="G421" s="11">
        <v>40000</v>
      </c>
      <c r="H421" s="11">
        <v>0</v>
      </c>
      <c r="I421" s="11">
        <f>+H421+G421</f>
        <v>40000</v>
      </c>
      <c r="J421" s="11">
        <v>1148</v>
      </c>
      <c r="K421" s="11">
        <v>442.65</v>
      </c>
      <c r="L421" s="11">
        <v>1216</v>
      </c>
      <c r="M421" s="11">
        <v>25</v>
      </c>
      <c r="N421" s="11">
        <f>M421+L421+K421+J421</f>
        <v>2831.65</v>
      </c>
      <c r="O421" s="11">
        <f>+I421-N421</f>
        <v>37168.35</v>
      </c>
    </row>
    <row r="422" spans="1:15" ht="13.5" thickBot="1" x14ac:dyDescent="0.35">
      <c r="C422" s="13"/>
      <c r="D422" s="9">
        <v>4</v>
      </c>
      <c r="G422" s="14">
        <f>SUM(G418:G421)</f>
        <v>215000</v>
      </c>
      <c r="H422" s="14">
        <f t="shared" ref="H422:O422" si="70">SUM(H418:H421)</f>
        <v>0</v>
      </c>
      <c r="I422" s="14">
        <f t="shared" si="70"/>
        <v>215000</v>
      </c>
      <c r="J422" s="14">
        <f t="shared" si="70"/>
        <v>6170.5</v>
      </c>
      <c r="K422" s="14">
        <f t="shared" si="70"/>
        <v>9552.8799999999992</v>
      </c>
      <c r="L422" s="14">
        <f t="shared" si="70"/>
        <v>6536</v>
      </c>
      <c r="M422" s="14">
        <f t="shared" si="70"/>
        <v>3939.56</v>
      </c>
      <c r="N422" s="14">
        <f t="shared" si="70"/>
        <v>26198.940000000002</v>
      </c>
      <c r="O422" s="14">
        <f t="shared" si="70"/>
        <v>188801.06</v>
      </c>
    </row>
    <row r="423" spans="1:15" x14ac:dyDescent="0.3">
      <c r="C423" s="13"/>
    </row>
    <row r="424" spans="1:15" x14ac:dyDescent="0.3">
      <c r="A424" s="6" t="s">
        <v>122</v>
      </c>
      <c r="C424" s="13"/>
    </row>
    <row r="425" spans="1:15" x14ac:dyDescent="0.3">
      <c r="A425" s="7" t="s">
        <v>431</v>
      </c>
      <c r="B425" s="7" t="s">
        <v>432</v>
      </c>
      <c r="C425" s="7" t="s">
        <v>433</v>
      </c>
      <c r="D425" s="7" t="s">
        <v>441</v>
      </c>
      <c r="E425" s="7" t="s">
        <v>434</v>
      </c>
      <c r="F425" s="7" t="s">
        <v>435</v>
      </c>
      <c r="G425" s="8" t="s">
        <v>442</v>
      </c>
      <c r="H425" s="8" t="s">
        <v>443</v>
      </c>
      <c r="I425" s="8" t="s">
        <v>444</v>
      </c>
      <c r="J425" s="8" t="s">
        <v>0</v>
      </c>
      <c r="K425" s="8" t="s">
        <v>1</v>
      </c>
      <c r="L425" s="8" t="s">
        <v>2</v>
      </c>
      <c r="M425" s="8" t="s">
        <v>445</v>
      </c>
      <c r="N425" s="8" t="s">
        <v>446</v>
      </c>
      <c r="O425" s="8" t="s">
        <v>447</v>
      </c>
    </row>
    <row r="426" spans="1:15" x14ac:dyDescent="0.3">
      <c r="A426" s="9" t="s">
        <v>123</v>
      </c>
      <c r="B426" s="9" t="s">
        <v>93</v>
      </c>
      <c r="C426" s="13" t="s">
        <v>430</v>
      </c>
      <c r="D426" s="9" t="s">
        <v>428</v>
      </c>
      <c r="E426" s="10">
        <v>45962</v>
      </c>
      <c r="F426" s="10">
        <v>46143</v>
      </c>
      <c r="G426" s="11">
        <v>50000</v>
      </c>
      <c r="H426" s="11">
        <v>0</v>
      </c>
      <c r="I426" s="11">
        <f>+H426+G426</f>
        <v>50000</v>
      </c>
      <c r="J426" s="11">
        <v>1435</v>
      </c>
      <c r="K426" s="11">
        <v>1854</v>
      </c>
      <c r="L426" s="11">
        <v>1520</v>
      </c>
      <c r="M426" s="11">
        <v>25</v>
      </c>
      <c r="N426" s="11">
        <f>M426+L426+K426+J426</f>
        <v>4834</v>
      </c>
      <c r="O426" s="11">
        <f>+I426-N426</f>
        <v>45166</v>
      </c>
    </row>
    <row r="427" spans="1:15" x14ac:dyDescent="0.3">
      <c r="A427" s="9" t="s">
        <v>124</v>
      </c>
      <c r="B427" s="9" t="s">
        <v>93</v>
      </c>
      <c r="C427" s="13" t="s">
        <v>430</v>
      </c>
      <c r="D427" s="9" t="s">
        <v>428</v>
      </c>
      <c r="E427" s="10">
        <v>45962</v>
      </c>
      <c r="F427" s="10">
        <v>46143</v>
      </c>
      <c r="G427" s="11">
        <v>70000</v>
      </c>
      <c r="H427" s="11">
        <v>0</v>
      </c>
      <c r="I427" s="11">
        <f>+H427+G427</f>
        <v>70000</v>
      </c>
      <c r="J427" s="11">
        <v>2009</v>
      </c>
      <c r="K427" s="11">
        <v>5368.48</v>
      </c>
      <c r="L427" s="11">
        <v>2128</v>
      </c>
      <c r="M427" s="11">
        <v>25</v>
      </c>
      <c r="N427" s="11">
        <f>M427+L427+K427+J427</f>
        <v>9530.48</v>
      </c>
      <c r="O427" s="11">
        <f>+I427-N427</f>
        <v>60469.520000000004</v>
      </c>
    </row>
    <row r="428" spans="1:15" x14ac:dyDescent="0.3">
      <c r="A428" s="9" t="s">
        <v>125</v>
      </c>
      <c r="B428" s="9" t="s">
        <v>19</v>
      </c>
      <c r="C428" s="13" t="s">
        <v>430</v>
      </c>
      <c r="D428" s="9" t="s">
        <v>429</v>
      </c>
      <c r="E428" s="10">
        <v>45962</v>
      </c>
      <c r="F428" s="10">
        <v>46143</v>
      </c>
      <c r="G428" s="11">
        <v>50000</v>
      </c>
      <c r="H428" s="11">
        <v>0</v>
      </c>
      <c r="I428" s="11">
        <f>+H428+G428</f>
        <v>50000</v>
      </c>
      <c r="J428" s="11">
        <v>1435</v>
      </c>
      <c r="K428" s="11">
        <v>1854</v>
      </c>
      <c r="L428" s="11">
        <v>1520</v>
      </c>
      <c r="M428" s="11">
        <v>1225</v>
      </c>
      <c r="N428" s="11">
        <f>M428+L428+K428+J428</f>
        <v>6034</v>
      </c>
      <c r="O428" s="11">
        <f>+I428-N428</f>
        <v>43966</v>
      </c>
    </row>
    <row r="429" spans="1:15" ht="13.5" thickBot="1" x14ac:dyDescent="0.35">
      <c r="C429" s="13"/>
      <c r="D429" s="9">
        <v>3</v>
      </c>
      <c r="G429" s="14">
        <f>SUM(G426:G428)</f>
        <v>170000</v>
      </c>
      <c r="H429" s="14">
        <f t="shared" ref="H429:O429" si="71">SUM(H426:H428)</f>
        <v>0</v>
      </c>
      <c r="I429" s="14">
        <f t="shared" si="71"/>
        <v>170000</v>
      </c>
      <c r="J429" s="14">
        <f t="shared" si="71"/>
        <v>4879</v>
      </c>
      <c r="K429" s="14">
        <f t="shared" si="71"/>
        <v>9076.48</v>
      </c>
      <c r="L429" s="14">
        <f t="shared" si="71"/>
        <v>5168</v>
      </c>
      <c r="M429" s="14">
        <f t="shared" si="71"/>
        <v>1275</v>
      </c>
      <c r="N429" s="14">
        <f t="shared" si="71"/>
        <v>20398.48</v>
      </c>
      <c r="O429" s="14">
        <f t="shared" si="71"/>
        <v>149601.52000000002</v>
      </c>
    </row>
    <row r="430" spans="1:15" x14ac:dyDescent="0.3">
      <c r="C430" s="13"/>
    </row>
    <row r="431" spans="1:15" x14ac:dyDescent="0.3">
      <c r="A431" s="6" t="s">
        <v>185</v>
      </c>
      <c r="C431" s="13"/>
    </row>
    <row r="432" spans="1:15" x14ac:dyDescent="0.3">
      <c r="A432" s="7" t="s">
        <v>431</v>
      </c>
      <c r="B432" s="7" t="s">
        <v>432</v>
      </c>
      <c r="C432" s="7" t="s">
        <v>433</v>
      </c>
      <c r="D432" s="7" t="s">
        <v>441</v>
      </c>
      <c r="E432" s="7" t="s">
        <v>434</v>
      </c>
      <c r="F432" s="7" t="s">
        <v>435</v>
      </c>
      <c r="G432" s="8" t="s">
        <v>442</v>
      </c>
      <c r="H432" s="8" t="s">
        <v>443</v>
      </c>
      <c r="I432" s="8" t="s">
        <v>444</v>
      </c>
      <c r="J432" s="8" t="s">
        <v>0</v>
      </c>
      <c r="K432" s="8" t="s">
        <v>1</v>
      </c>
      <c r="L432" s="8" t="s">
        <v>2</v>
      </c>
      <c r="M432" s="8" t="s">
        <v>445</v>
      </c>
      <c r="N432" s="8" t="s">
        <v>446</v>
      </c>
      <c r="O432" s="8" t="s">
        <v>447</v>
      </c>
    </row>
    <row r="433" spans="1:15" x14ac:dyDescent="0.3">
      <c r="A433" s="9" t="s">
        <v>187</v>
      </c>
      <c r="B433" s="9" t="s">
        <v>47</v>
      </c>
      <c r="C433" s="13" t="s">
        <v>430</v>
      </c>
      <c r="D433" s="9" t="s">
        <v>428</v>
      </c>
      <c r="E433" s="10">
        <v>46023</v>
      </c>
      <c r="F433" s="10">
        <v>46204</v>
      </c>
      <c r="G433" s="11">
        <v>70000</v>
      </c>
      <c r="H433" s="11">
        <v>0</v>
      </c>
      <c r="I433" s="11">
        <f>+H433+G433</f>
        <v>70000</v>
      </c>
      <c r="J433" s="11">
        <v>2009</v>
      </c>
      <c r="K433" s="11">
        <v>5368.48</v>
      </c>
      <c r="L433" s="11">
        <v>2128</v>
      </c>
      <c r="M433" s="11">
        <v>25</v>
      </c>
      <c r="N433" s="11">
        <f>M433+L433+K433+J433</f>
        <v>9530.48</v>
      </c>
      <c r="O433" s="11">
        <f>+I433-N433</f>
        <v>60469.520000000004</v>
      </c>
    </row>
    <row r="434" spans="1:15" x14ac:dyDescent="0.3">
      <c r="A434" s="9" t="s">
        <v>186</v>
      </c>
      <c r="B434" s="9" t="s">
        <v>93</v>
      </c>
      <c r="C434" s="13" t="s">
        <v>430</v>
      </c>
      <c r="D434" s="9" t="s">
        <v>429</v>
      </c>
      <c r="E434" s="10">
        <v>45870</v>
      </c>
      <c r="F434" s="10">
        <v>46054</v>
      </c>
      <c r="G434" s="11">
        <v>50000</v>
      </c>
      <c r="H434" s="11">
        <v>0</v>
      </c>
      <c r="I434" s="11">
        <f>+H434+G434</f>
        <v>50000</v>
      </c>
      <c r="J434" s="11">
        <v>1435</v>
      </c>
      <c r="K434" s="11">
        <v>1854</v>
      </c>
      <c r="L434" s="11">
        <v>1520</v>
      </c>
      <c r="M434" s="11">
        <v>25</v>
      </c>
      <c r="N434" s="11">
        <f>M434+L434+K434+J434</f>
        <v>4834</v>
      </c>
      <c r="O434" s="11">
        <f>+I434-N434</f>
        <v>45166</v>
      </c>
    </row>
    <row r="435" spans="1:15" x14ac:dyDescent="0.3">
      <c r="A435" s="9" t="s">
        <v>188</v>
      </c>
      <c r="B435" s="9" t="s">
        <v>93</v>
      </c>
      <c r="C435" s="13" t="s">
        <v>430</v>
      </c>
      <c r="D435" s="9" t="s">
        <v>428</v>
      </c>
      <c r="E435" s="10">
        <v>45931</v>
      </c>
      <c r="F435" s="10">
        <v>46113</v>
      </c>
      <c r="G435" s="11">
        <v>50000</v>
      </c>
      <c r="H435" s="11">
        <v>0</v>
      </c>
      <c r="I435" s="11">
        <f>+H435+G435</f>
        <v>50000</v>
      </c>
      <c r="J435" s="11">
        <v>1435</v>
      </c>
      <c r="K435" s="11">
        <v>1854</v>
      </c>
      <c r="L435" s="11">
        <v>1520</v>
      </c>
      <c r="M435" s="11">
        <v>25</v>
      </c>
      <c r="N435" s="11">
        <f>M435+L435+K435+J435</f>
        <v>4834</v>
      </c>
      <c r="O435" s="11">
        <f>+I435-N435</f>
        <v>45166</v>
      </c>
    </row>
    <row r="436" spans="1:15" ht="13.5" thickBot="1" x14ac:dyDescent="0.35">
      <c r="C436" s="13"/>
      <c r="D436" s="9">
        <v>3</v>
      </c>
      <c r="G436" s="14">
        <f>SUM(G433:G435)</f>
        <v>170000</v>
      </c>
      <c r="H436" s="14">
        <f t="shared" ref="H436:O436" si="72">SUM(H433:H435)</f>
        <v>0</v>
      </c>
      <c r="I436" s="14">
        <f t="shared" si="72"/>
        <v>170000</v>
      </c>
      <c r="J436" s="14">
        <f t="shared" si="72"/>
        <v>4879</v>
      </c>
      <c r="K436" s="14">
        <f t="shared" si="72"/>
        <v>9076.48</v>
      </c>
      <c r="L436" s="14">
        <f t="shared" si="72"/>
        <v>5168</v>
      </c>
      <c r="M436" s="14">
        <f t="shared" si="72"/>
        <v>75</v>
      </c>
      <c r="N436" s="14">
        <f t="shared" si="72"/>
        <v>19198.48</v>
      </c>
      <c r="O436" s="14">
        <f t="shared" si="72"/>
        <v>150801.52000000002</v>
      </c>
    </row>
    <row r="437" spans="1:15" x14ac:dyDescent="0.3">
      <c r="C437" s="13"/>
    </row>
    <row r="438" spans="1:15" x14ac:dyDescent="0.3">
      <c r="A438" s="6" t="s">
        <v>85</v>
      </c>
      <c r="C438" s="13"/>
    </row>
    <row r="439" spans="1:15" x14ac:dyDescent="0.3">
      <c r="A439" s="7" t="s">
        <v>431</v>
      </c>
      <c r="B439" s="7" t="s">
        <v>432</v>
      </c>
      <c r="C439" s="7" t="s">
        <v>433</v>
      </c>
      <c r="D439" s="7" t="s">
        <v>441</v>
      </c>
      <c r="E439" s="7" t="s">
        <v>434</v>
      </c>
      <c r="F439" s="7" t="s">
        <v>435</v>
      </c>
      <c r="G439" s="8" t="s">
        <v>442</v>
      </c>
      <c r="H439" s="8" t="s">
        <v>443</v>
      </c>
      <c r="I439" s="8" t="s">
        <v>444</v>
      </c>
      <c r="J439" s="8" t="s">
        <v>0</v>
      </c>
      <c r="K439" s="8" t="s">
        <v>1</v>
      </c>
      <c r="L439" s="8" t="s">
        <v>2</v>
      </c>
      <c r="M439" s="8" t="s">
        <v>445</v>
      </c>
      <c r="N439" s="8" t="s">
        <v>446</v>
      </c>
      <c r="O439" s="8" t="s">
        <v>447</v>
      </c>
    </row>
    <row r="440" spans="1:15" x14ac:dyDescent="0.3">
      <c r="A440" s="9" t="s">
        <v>87</v>
      </c>
      <c r="B440" s="9" t="s">
        <v>47</v>
      </c>
      <c r="C440" s="13" t="s">
        <v>430</v>
      </c>
      <c r="D440" s="9" t="s">
        <v>429</v>
      </c>
      <c r="E440" s="10">
        <v>45962</v>
      </c>
      <c r="F440" s="10">
        <v>46143</v>
      </c>
      <c r="G440" s="11">
        <v>70000</v>
      </c>
      <c r="H440" s="11">
        <v>0</v>
      </c>
      <c r="I440" s="11">
        <f>+H440+G440</f>
        <v>70000</v>
      </c>
      <c r="J440" s="11">
        <v>2009</v>
      </c>
      <c r="K440" s="11">
        <v>5368.48</v>
      </c>
      <c r="L440" s="11">
        <v>2128</v>
      </c>
      <c r="M440" s="11">
        <v>25</v>
      </c>
      <c r="N440" s="11">
        <f>M440+L440+K440+J440</f>
        <v>9530.48</v>
      </c>
      <c r="O440" s="11">
        <f>+I440-N440</f>
        <v>60469.520000000004</v>
      </c>
    </row>
    <row r="441" spans="1:15" x14ac:dyDescent="0.3">
      <c r="A441" s="9" t="s">
        <v>86</v>
      </c>
      <c r="B441" s="9" t="s">
        <v>19</v>
      </c>
      <c r="C441" s="13" t="s">
        <v>430</v>
      </c>
      <c r="D441" s="9" t="s">
        <v>429</v>
      </c>
      <c r="E441" s="10">
        <v>45962</v>
      </c>
      <c r="F441" s="10">
        <v>46143</v>
      </c>
      <c r="G441" s="11">
        <v>55000</v>
      </c>
      <c r="H441" s="11">
        <v>0</v>
      </c>
      <c r="I441" s="11">
        <f>+H441+G441</f>
        <v>55000</v>
      </c>
      <c r="J441" s="11">
        <v>1578.5</v>
      </c>
      <c r="K441" s="11">
        <v>2559.6799999999998</v>
      </c>
      <c r="L441" s="11">
        <v>1672</v>
      </c>
      <c r="M441" s="11">
        <v>25</v>
      </c>
      <c r="N441" s="11">
        <f>M441+L441+K441+J441</f>
        <v>5835.18</v>
      </c>
      <c r="O441" s="11">
        <f>+I441-N441</f>
        <v>49164.82</v>
      </c>
    </row>
    <row r="442" spans="1:15" ht="13.5" thickBot="1" x14ac:dyDescent="0.35">
      <c r="C442" s="13"/>
      <c r="D442" s="9">
        <v>2</v>
      </c>
      <c r="G442" s="14">
        <f>SUM(G440:G441)</f>
        <v>125000</v>
      </c>
      <c r="H442" s="14">
        <f t="shared" ref="H442:O442" si="73">SUM(H440:H441)</f>
        <v>0</v>
      </c>
      <c r="I442" s="14">
        <f t="shared" si="73"/>
        <v>125000</v>
      </c>
      <c r="J442" s="14">
        <f t="shared" si="73"/>
        <v>3587.5</v>
      </c>
      <c r="K442" s="14">
        <f t="shared" si="73"/>
        <v>7928.16</v>
      </c>
      <c r="L442" s="14">
        <f t="shared" si="73"/>
        <v>3800</v>
      </c>
      <c r="M442" s="14">
        <f t="shared" si="73"/>
        <v>50</v>
      </c>
      <c r="N442" s="14">
        <f t="shared" si="73"/>
        <v>15365.66</v>
      </c>
      <c r="O442" s="14">
        <f t="shared" si="73"/>
        <v>109634.34</v>
      </c>
    </row>
    <row r="443" spans="1:15" x14ac:dyDescent="0.3">
      <c r="C443" s="13"/>
    </row>
    <row r="444" spans="1:15" x14ac:dyDescent="0.3">
      <c r="A444" s="6" t="s">
        <v>135</v>
      </c>
      <c r="C444" s="13"/>
    </row>
    <row r="445" spans="1:15" x14ac:dyDescent="0.3">
      <c r="A445" s="7" t="s">
        <v>431</v>
      </c>
      <c r="B445" s="7" t="s">
        <v>432</v>
      </c>
      <c r="C445" s="7" t="s">
        <v>433</v>
      </c>
      <c r="D445" s="7" t="s">
        <v>441</v>
      </c>
      <c r="E445" s="7" t="s">
        <v>434</v>
      </c>
      <c r="F445" s="7" t="s">
        <v>435</v>
      </c>
      <c r="G445" s="8" t="s">
        <v>442</v>
      </c>
      <c r="H445" s="8" t="s">
        <v>443</v>
      </c>
      <c r="I445" s="8" t="s">
        <v>444</v>
      </c>
      <c r="J445" s="8" t="s">
        <v>0</v>
      </c>
      <c r="K445" s="8" t="s">
        <v>1</v>
      </c>
      <c r="L445" s="8" t="s">
        <v>2</v>
      </c>
      <c r="M445" s="8" t="s">
        <v>445</v>
      </c>
      <c r="N445" s="8" t="s">
        <v>446</v>
      </c>
      <c r="O445" s="8" t="s">
        <v>447</v>
      </c>
    </row>
    <row r="446" spans="1:15" x14ac:dyDescent="0.3">
      <c r="A446" s="9" t="s">
        <v>138</v>
      </c>
      <c r="B446" s="9" t="s">
        <v>47</v>
      </c>
      <c r="C446" s="13" t="s">
        <v>430</v>
      </c>
      <c r="D446" s="9" t="s">
        <v>428</v>
      </c>
      <c r="E446" s="10">
        <v>45901</v>
      </c>
      <c r="F446" s="10">
        <v>46082</v>
      </c>
      <c r="G446" s="11">
        <v>70000</v>
      </c>
      <c r="H446" s="11">
        <v>0</v>
      </c>
      <c r="I446" s="11">
        <f>+H446+G446</f>
        <v>70000</v>
      </c>
      <c r="J446" s="11">
        <v>2009</v>
      </c>
      <c r="K446" s="11">
        <v>5368.48</v>
      </c>
      <c r="L446" s="11">
        <v>2128</v>
      </c>
      <c r="M446" s="11">
        <v>25</v>
      </c>
      <c r="N446" s="11">
        <f>M446+L446+K446+J446</f>
        <v>9530.48</v>
      </c>
      <c r="O446" s="11">
        <f>+I446-N446</f>
        <v>60469.520000000004</v>
      </c>
    </row>
    <row r="447" spans="1:15" x14ac:dyDescent="0.3">
      <c r="A447" s="9" t="s">
        <v>139</v>
      </c>
      <c r="B447" s="9" t="s">
        <v>93</v>
      </c>
      <c r="C447" s="13" t="s">
        <v>430</v>
      </c>
      <c r="D447" s="9" t="s">
        <v>429</v>
      </c>
      <c r="E447" s="10">
        <v>45901</v>
      </c>
      <c r="F447" s="10">
        <v>46082</v>
      </c>
      <c r="G447" s="11">
        <v>50000</v>
      </c>
      <c r="H447" s="11">
        <v>0</v>
      </c>
      <c r="I447" s="11">
        <f>+H447+G447</f>
        <v>50000</v>
      </c>
      <c r="J447" s="11">
        <v>1435</v>
      </c>
      <c r="K447" s="11">
        <v>1854</v>
      </c>
      <c r="L447" s="11">
        <v>1520</v>
      </c>
      <c r="M447" s="11">
        <v>25</v>
      </c>
      <c r="N447" s="11">
        <f>M447+L447+K447+J447</f>
        <v>4834</v>
      </c>
      <c r="O447" s="11">
        <f>+I447-N447</f>
        <v>45166</v>
      </c>
    </row>
    <row r="448" spans="1:15" x14ac:dyDescent="0.3">
      <c r="A448" s="9" t="s">
        <v>142</v>
      </c>
      <c r="B448" s="9" t="s">
        <v>30</v>
      </c>
      <c r="C448" s="13" t="s">
        <v>430</v>
      </c>
      <c r="D448" s="9" t="s">
        <v>428</v>
      </c>
      <c r="E448" s="10">
        <v>45962</v>
      </c>
      <c r="F448" s="10">
        <v>46143</v>
      </c>
      <c r="G448" s="11">
        <v>76000</v>
      </c>
      <c r="H448" s="11">
        <v>0</v>
      </c>
      <c r="I448" s="11">
        <f>+H448+G448</f>
        <v>76000</v>
      </c>
      <c r="J448" s="11">
        <v>2181.1999999999998</v>
      </c>
      <c r="K448" s="11">
        <v>6497.56</v>
      </c>
      <c r="L448" s="11">
        <v>2310.4</v>
      </c>
      <c r="M448" s="11">
        <v>25</v>
      </c>
      <c r="N448" s="11">
        <f>M448+L448+K448+J448</f>
        <v>11014.16</v>
      </c>
      <c r="O448" s="11">
        <f>+I448-N448</f>
        <v>64985.84</v>
      </c>
    </row>
    <row r="449" spans="1:15" x14ac:dyDescent="0.3">
      <c r="A449" s="9" t="s">
        <v>140</v>
      </c>
      <c r="B449" s="9" t="s">
        <v>141</v>
      </c>
      <c r="C449" s="13" t="s">
        <v>430</v>
      </c>
      <c r="D449" s="9" t="s">
        <v>429</v>
      </c>
      <c r="E449" s="10">
        <v>45901</v>
      </c>
      <c r="F449" s="10">
        <v>46082</v>
      </c>
      <c r="G449" s="11">
        <v>30000</v>
      </c>
      <c r="H449" s="11">
        <v>0</v>
      </c>
      <c r="I449" s="11">
        <f>+H449+G449</f>
        <v>30000</v>
      </c>
      <c r="J449" s="11">
        <v>861</v>
      </c>
      <c r="K449" s="11">
        <v>0</v>
      </c>
      <c r="L449" s="11">
        <v>912</v>
      </c>
      <c r="M449" s="11">
        <v>25</v>
      </c>
      <c r="N449" s="11">
        <f>M449+L449+K449+J449</f>
        <v>1798</v>
      </c>
      <c r="O449" s="11">
        <f>+I449-N449</f>
        <v>28202</v>
      </c>
    </row>
    <row r="450" spans="1:15" x14ac:dyDescent="0.3">
      <c r="A450" s="9" t="s">
        <v>136</v>
      </c>
      <c r="B450" s="9" t="s">
        <v>137</v>
      </c>
      <c r="C450" s="13" t="s">
        <v>430</v>
      </c>
      <c r="D450" s="9" t="s">
        <v>429</v>
      </c>
      <c r="E450" s="10">
        <v>45901</v>
      </c>
      <c r="F450" s="10">
        <v>46082</v>
      </c>
      <c r="G450" s="11">
        <v>42000</v>
      </c>
      <c r="H450" s="11">
        <v>0</v>
      </c>
      <c r="I450" s="11">
        <f>+H450+G450</f>
        <v>42000</v>
      </c>
      <c r="J450" s="11">
        <v>1205.4000000000001</v>
      </c>
      <c r="K450" s="11">
        <v>724.92</v>
      </c>
      <c r="L450" s="11">
        <v>1276.8</v>
      </c>
      <c r="M450" s="11">
        <v>25</v>
      </c>
      <c r="N450" s="11">
        <f>M450+L450+K450+J450</f>
        <v>3232.12</v>
      </c>
      <c r="O450" s="11">
        <f>+I450-N450</f>
        <v>38767.879999999997</v>
      </c>
    </row>
    <row r="451" spans="1:15" ht="13.5" thickBot="1" x14ac:dyDescent="0.35">
      <c r="C451" s="13"/>
      <c r="D451" s="9">
        <v>5</v>
      </c>
      <c r="G451" s="14">
        <f t="shared" ref="G451:O451" si="74">SUM(G446:G450)</f>
        <v>268000</v>
      </c>
      <c r="H451" s="14">
        <f t="shared" si="74"/>
        <v>0</v>
      </c>
      <c r="I451" s="14">
        <f t="shared" si="74"/>
        <v>268000</v>
      </c>
      <c r="J451" s="14">
        <f t="shared" si="74"/>
        <v>7691.6</v>
      </c>
      <c r="K451" s="14">
        <f t="shared" si="74"/>
        <v>14444.960000000001</v>
      </c>
      <c r="L451" s="14">
        <f t="shared" si="74"/>
        <v>8147.2</v>
      </c>
      <c r="M451" s="14">
        <f t="shared" si="74"/>
        <v>125</v>
      </c>
      <c r="N451" s="14">
        <f t="shared" si="74"/>
        <v>30408.76</v>
      </c>
      <c r="O451" s="14">
        <f t="shared" si="74"/>
        <v>237591.24</v>
      </c>
    </row>
    <row r="452" spans="1:15" x14ac:dyDescent="0.3">
      <c r="C452" s="13"/>
    </row>
    <row r="453" spans="1:15" x14ac:dyDescent="0.3">
      <c r="A453" s="6" t="s">
        <v>106</v>
      </c>
      <c r="C453" s="13"/>
    </row>
    <row r="454" spans="1:15" x14ac:dyDescent="0.3">
      <c r="A454" s="7" t="s">
        <v>431</v>
      </c>
      <c r="B454" s="7" t="s">
        <v>432</v>
      </c>
      <c r="C454" s="7" t="s">
        <v>433</v>
      </c>
      <c r="D454" s="7" t="s">
        <v>441</v>
      </c>
      <c r="E454" s="7" t="s">
        <v>434</v>
      </c>
      <c r="F454" s="7" t="s">
        <v>435</v>
      </c>
      <c r="G454" s="8" t="s">
        <v>442</v>
      </c>
      <c r="H454" s="8" t="s">
        <v>443</v>
      </c>
      <c r="I454" s="8" t="s">
        <v>444</v>
      </c>
      <c r="J454" s="8" t="s">
        <v>0</v>
      </c>
      <c r="K454" s="8" t="s">
        <v>1</v>
      </c>
      <c r="L454" s="8" t="s">
        <v>2</v>
      </c>
      <c r="M454" s="8" t="s">
        <v>445</v>
      </c>
      <c r="N454" s="8" t="s">
        <v>446</v>
      </c>
      <c r="O454" s="8" t="s">
        <v>447</v>
      </c>
    </row>
    <row r="455" spans="1:15" x14ac:dyDescent="0.3">
      <c r="A455" s="9" t="s">
        <v>107</v>
      </c>
      <c r="B455" s="9" t="s">
        <v>5</v>
      </c>
      <c r="C455" s="13" t="s">
        <v>430</v>
      </c>
      <c r="D455" s="9" t="s">
        <v>428</v>
      </c>
      <c r="E455" s="10">
        <v>45962</v>
      </c>
      <c r="F455" s="10">
        <v>46143</v>
      </c>
      <c r="G455" s="11">
        <v>51577.97</v>
      </c>
      <c r="H455" s="11">
        <v>0</v>
      </c>
      <c r="I455" s="11">
        <f>+H455+G455</f>
        <v>51577.97</v>
      </c>
      <c r="J455" s="11">
        <v>1480.29</v>
      </c>
      <c r="K455" s="11">
        <v>2076.71</v>
      </c>
      <c r="L455" s="11">
        <v>1567.97</v>
      </c>
      <c r="M455" s="11">
        <v>32520.62</v>
      </c>
      <c r="N455" s="11">
        <f>M455+L455+K455+J455</f>
        <v>37645.589999999997</v>
      </c>
      <c r="O455" s="11">
        <f>+I455-N455</f>
        <v>13932.380000000005</v>
      </c>
    </row>
    <row r="456" spans="1:15" x14ac:dyDescent="0.3">
      <c r="A456" s="9" t="s">
        <v>108</v>
      </c>
      <c r="B456" s="9" t="s">
        <v>19</v>
      </c>
      <c r="C456" s="13" t="s">
        <v>430</v>
      </c>
      <c r="D456" s="9" t="s">
        <v>429</v>
      </c>
      <c r="E456" s="10">
        <v>45901</v>
      </c>
      <c r="F456" s="10">
        <v>46082</v>
      </c>
      <c r="G456" s="11">
        <v>55000</v>
      </c>
      <c r="H456" s="11">
        <v>0</v>
      </c>
      <c r="I456" s="11">
        <f>+H456+G456</f>
        <v>55000</v>
      </c>
      <c r="J456" s="11">
        <v>1578.5</v>
      </c>
      <c r="K456" s="11">
        <v>2559.6799999999998</v>
      </c>
      <c r="L456" s="11">
        <v>1672</v>
      </c>
      <c r="M456" s="11">
        <v>25</v>
      </c>
      <c r="N456" s="11">
        <f>M456+L456+K456+J456</f>
        <v>5835.18</v>
      </c>
      <c r="O456" s="11">
        <f>+I456-N456</f>
        <v>49164.82</v>
      </c>
    </row>
    <row r="457" spans="1:15" ht="13.5" thickBot="1" x14ac:dyDescent="0.35">
      <c r="C457" s="13"/>
      <c r="D457" s="9">
        <v>2</v>
      </c>
      <c r="G457" s="14">
        <f>SUM(G455:G456)</f>
        <v>106577.97</v>
      </c>
      <c r="H457" s="14">
        <f t="shared" ref="H457:O457" si="75">SUM(H455:H456)</f>
        <v>0</v>
      </c>
      <c r="I457" s="14">
        <f t="shared" si="75"/>
        <v>106577.97</v>
      </c>
      <c r="J457" s="14">
        <f t="shared" si="75"/>
        <v>3058.79</v>
      </c>
      <c r="K457" s="14">
        <f t="shared" si="75"/>
        <v>4636.3899999999994</v>
      </c>
      <c r="L457" s="14">
        <f t="shared" si="75"/>
        <v>3239.9700000000003</v>
      </c>
      <c r="M457" s="14">
        <f t="shared" si="75"/>
        <v>32545.62</v>
      </c>
      <c r="N457" s="14">
        <f t="shared" si="75"/>
        <v>43480.77</v>
      </c>
      <c r="O457" s="14">
        <f t="shared" si="75"/>
        <v>63097.200000000004</v>
      </c>
    </row>
    <row r="458" spans="1:15" x14ac:dyDescent="0.3">
      <c r="C458" s="13"/>
    </row>
    <row r="459" spans="1:15" x14ac:dyDescent="0.3">
      <c r="A459" s="6" t="s">
        <v>126</v>
      </c>
      <c r="C459" s="13"/>
    </row>
    <row r="460" spans="1:15" x14ac:dyDescent="0.3">
      <c r="A460" s="7" t="s">
        <v>431</v>
      </c>
      <c r="B460" s="7" t="s">
        <v>432</v>
      </c>
      <c r="C460" s="7" t="s">
        <v>433</v>
      </c>
      <c r="D460" s="7" t="s">
        <v>441</v>
      </c>
      <c r="E460" s="7" t="s">
        <v>434</v>
      </c>
      <c r="F460" s="7" t="s">
        <v>435</v>
      </c>
      <c r="G460" s="8" t="s">
        <v>442</v>
      </c>
      <c r="H460" s="8" t="s">
        <v>443</v>
      </c>
      <c r="I460" s="8" t="s">
        <v>444</v>
      </c>
      <c r="J460" s="8" t="s">
        <v>0</v>
      </c>
      <c r="K460" s="8" t="s">
        <v>1</v>
      </c>
      <c r="L460" s="8" t="s">
        <v>2</v>
      </c>
      <c r="M460" s="8" t="s">
        <v>445</v>
      </c>
      <c r="N460" s="8" t="s">
        <v>446</v>
      </c>
      <c r="O460" s="8" t="s">
        <v>447</v>
      </c>
    </row>
    <row r="461" spans="1:15" x14ac:dyDescent="0.3">
      <c r="A461" s="9" t="s">
        <v>128</v>
      </c>
      <c r="B461" s="9" t="s">
        <v>47</v>
      </c>
      <c r="C461" s="13" t="s">
        <v>430</v>
      </c>
      <c r="D461" s="9" t="s">
        <v>428</v>
      </c>
      <c r="E461" s="10">
        <v>45962</v>
      </c>
      <c r="F461" s="10">
        <v>46143</v>
      </c>
      <c r="G461" s="11">
        <v>70000</v>
      </c>
      <c r="H461" s="11">
        <v>0</v>
      </c>
      <c r="I461" s="11">
        <f>+H461+G461</f>
        <v>70000</v>
      </c>
      <c r="J461" s="11">
        <v>2009</v>
      </c>
      <c r="K461" s="11">
        <v>5368.48</v>
      </c>
      <c r="L461" s="11">
        <v>2128</v>
      </c>
      <c r="M461" s="11">
        <v>25</v>
      </c>
      <c r="N461" s="11">
        <f>M461+L461+K461+J461</f>
        <v>9530.48</v>
      </c>
      <c r="O461" s="11">
        <f>+I461-N461</f>
        <v>60469.520000000004</v>
      </c>
    </row>
    <row r="462" spans="1:15" x14ac:dyDescent="0.3">
      <c r="A462" s="9" t="s">
        <v>127</v>
      </c>
      <c r="B462" s="9" t="s">
        <v>93</v>
      </c>
      <c r="C462" s="13" t="s">
        <v>430</v>
      </c>
      <c r="D462" s="9" t="s">
        <v>428</v>
      </c>
      <c r="E462" s="10">
        <v>45962</v>
      </c>
      <c r="F462" s="10">
        <v>46143</v>
      </c>
      <c r="G462" s="11">
        <v>50000</v>
      </c>
      <c r="H462" s="11">
        <v>0</v>
      </c>
      <c r="I462" s="11">
        <f>+H462+G462</f>
        <v>50000</v>
      </c>
      <c r="J462" s="11">
        <v>1435</v>
      </c>
      <c r="K462" s="11">
        <v>1854</v>
      </c>
      <c r="L462" s="11">
        <v>1520</v>
      </c>
      <c r="M462" s="11">
        <v>1308.3599999999999</v>
      </c>
      <c r="N462" s="11">
        <f>M462+L462+K462+J462</f>
        <v>6117.36</v>
      </c>
      <c r="O462" s="11">
        <f>+I462-N462</f>
        <v>43882.64</v>
      </c>
    </row>
    <row r="463" spans="1:15" ht="13.5" thickBot="1" x14ac:dyDescent="0.35">
      <c r="C463" s="13"/>
      <c r="D463" s="9">
        <v>2</v>
      </c>
      <c r="G463" s="14">
        <f>SUM(G461:G462)</f>
        <v>120000</v>
      </c>
      <c r="H463" s="14">
        <f t="shared" ref="H463:O463" si="76">SUM(H461:H462)</f>
        <v>0</v>
      </c>
      <c r="I463" s="14">
        <f t="shared" si="76"/>
        <v>120000</v>
      </c>
      <c r="J463" s="14">
        <f t="shared" si="76"/>
        <v>3444</v>
      </c>
      <c r="K463" s="14">
        <f t="shared" si="76"/>
        <v>7222.48</v>
      </c>
      <c r="L463" s="14">
        <f t="shared" si="76"/>
        <v>3648</v>
      </c>
      <c r="M463" s="14">
        <f t="shared" si="76"/>
        <v>1333.36</v>
      </c>
      <c r="N463" s="14">
        <f t="shared" si="76"/>
        <v>15647.84</v>
      </c>
      <c r="O463" s="14">
        <f t="shared" si="76"/>
        <v>104352.16</v>
      </c>
    </row>
    <row r="464" spans="1:15" x14ac:dyDescent="0.3">
      <c r="C464" s="13"/>
    </row>
    <row r="465" spans="1:15" x14ac:dyDescent="0.3">
      <c r="A465" s="6" t="s">
        <v>88</v>
      </c>
      <c r="C465" s="13"/>
    </row>
    <row r="466" spans="1:15" x14ac:dyDescent="0.3">
      <c r="A466" s="7" t="s">
        <v>431</v>
      </c>
      <c r="B466" s="7" t="s">
        <v>432</v>
      </c>
      <c r="C466" s="7" t="s">
        <v>433</v>
      </c>
      <c r="D466" s="7" t="s">
        <v>441</v>
      </c>
      <c r="E466" s="7" t="s">
        <v>434</v>
      </c>
      <c r="F466" s="7" t="s">
        <v>435</v>
      </c>
      <c r="G466" s="8" t="s">
        <v>442</v>
      </c>
      <c r="H466" s="8" t="s">
        <v>443</v>
      </c>
      <c r="I466" s="8" t="s">
        <v>444</v>
      </c>
      <c r="J466" s="8" t="s">
        <v>0</v>
      </c>
      <c r="K466" s="8" t="s">
        <v>1</v>
      </c>
      <c r="L466" s="8" t="s">
        <v>2</v>
      </c>
      <c r="M466" s="8" t="s">
        <v>445</v>
      </c>
      <c r="N466" s="8" t="s">
        <v>446</v>
      </c>
      <c r="O466" s="8" t="s">
        <v>447</v>
      </c>
    </row>
    <row r="467" spans="1:15" x14ac:dyDescent="0.3">
      <c r="A467" s="9" t="s">
        <v>89</v>
      </c>
      <c r="B467" s="9" t="s">
        <v>13</v>
      </c>
      <c r="C467" s="13" t="s">
        <v>430</v>
      </c>
      <c r="D467" s="9" t="s">
        <v>429</v>
      </c>
      <c r="E467" s="10">
        <v>45992</v>
      </c>
      <c r="F467" s="10">
        <v>46174</v>
      </c>
      <c r="G467" s="11">
        <v>55000</v>
      </c>
      <c r="H467" s="11">
        <v>0</v>
      </c>
      <c r="I467" s="11">
        <f>+H467+G467</f>
        <v>55000</v>
      </c>
      <c r="J467" s="11">
        <v>1578.5</v>
      </c>
      <c r="K467" s="11">
        <v>2559.6799999999998</v>
      </c>
      <c r="L467" s="11">
        <v>1672</v>
      </c>
      <c r="M467" s="11">
        <v>25</v>
      </c>
      <c r="N467" s="11">
        <f>M467+L467+K467+J467</f>
        <v>5835.18</v>
      </c>
      <c r="O467" s="11">
        <f>+I467-N467</f>
        <v>49164.82</v>
      </c>
    </row>
    <row r="468" spans="1:15" ht="13.5" thickBot="1" x14ac:dyDescent="0.35">
      <c r="C468" s="13"/>
      <c r="D468" s="9">
        <v>1</v>
      </c>
      <c r="G468" s="14">
        <f>SUM(G467)</f>
        <v>55000</v>
      </c>
      <c r="H468" s="14">
        <f t="shared" ref="H468:O468" si="77">SUM(H467)</f>
        <v>0</v>
      </c>
      <c r="I468" s="14">
        <f t="shared" si="77"/>
        <v>55000</v>
      </c>
      <c r="J468" s="14">
        <f t="shared" si="77"/>
        <v>1578.5</v>
      </c>
      <c r="K468" s="14">
        <f t="shared" si="77"/>
        <v>2559.6799999999998</v>
      </c>
      <c r="L468" s="14">
        <f t="shared" si="77"/>
        <v>1672</v>
      </c>
      <c r="M468" s="14">
        <f t="shared" si="77"/>
        <v>25</v>
      </c>
      <c r="N468" s="14">
        <f t="shared" si="77"/>
        <v>5835.18</v>
      </c>
      <c r="O468" s="14">
        <f t="shared" si="77"/>
        <v>49164.82</v>
      </c>
    </row>
    <row r="469" spans="1:15" x14ac:dyDescent="0.3">
      <c r="C469" s="13"/>
    </row>
    <row r="470" spans="1:15" x14ac:dyDescent="0.3">
      <c r="A470" s="6" t="s">
        <v>90</v>
      </c>
      <c r="C470" s="13"/>
    </row>
    <row r="471" spans="1:15" x14ac:dyDescent="0.3">
      <c r="A471" s="7" t="s">
        <v>431</v>
      </c>
      <c r="B471" s="7" t="s">
        <v>432</v>
      </c>
      <c r="C471" s="7" t="s">
        <v>433</v>
      </c>
      <c r="D471" s="7" t="s">
        <v>441</v>
      </c>
      <c r="E471" s="7" t="s">
        <v>434</v>
      </c>
      <c r="F471" s="7" t="s">
        <v>435</v>
      </c>
      <c r="G471" s="8" t="s">
        <v>442</v>
      </c>
      <c r="H471" s="8" t="s">
        <v>443</v>
      </c>
      <c r="I471" s="8" t="s">
        <v>444</v>
      </c>
      <c r="J471" s="8" t="s">
        <v>0</v>
      </c>
      <c r="K471" s="8" t="s">
        <v>1</v>
      </c>
      <c r="L471" s="8" t="s">
        <v>2</v>
      </c>
      <c r="M471" s="8" t="s">
        <v>445</v>
      </c>
      <c r="N471" s="8" t="s">
        <v>446</v>
      </c>
      <c r="O471" s="8" t="s">
        <v>447</v>
      </c>
    </row>
    <row r="472" spans="1:15" x14ac:dyDescent="0.3">
      <c r="A472" s="9" t="s">
        <v>91</v>
      </c>
      <c r="B472" s="9" t="s">
        <v>47</v>
      </c>
      <c r="C472" s="13" t="s">
        <v>430</v>
      </c>
      <c r="D472" s="9" t="s">
        <v>429</v>
      </c>
      <c r="E472" s="10">
        <v>46023</v>
      </c>
      <c r="F472" s="10">
        <v>46204</v>
      </c>
      <c r="G472" s="11">
        <v>70000</v>
      </c>
      <c r="H472" s="11">
        <v>0</v>
      </c>
      <c r="I472" s="11">
        <f>+H472+G472</f>
        <v>70000</v>
      </c>
      <c r="J472" s="11">
        <v>2009</v>
      </c>
      <c r="K472" s="11">
        <v>5368.48</v>
      </c>
      <c r="L472" s="11">
        <v>2128</v>
      </c>
      <c r="M472" s="11">
        <v>25</v>
      </c>
      <c r="N472" s="11">
        <f>M472+L472+K472+J472</f>
        <v>9530.48</v>
      </c>
      <c r="O472" s="11">
        <f>+I472-N472</f>
        <v>60469.520000000004</v>
      </c>
    </row>
    <row r="473" spans="1:15" x14ac:dyDescent="0.3">
      <c r="A473" s="9" t="s">
        <v>92</v>
      </c>
      <c r="B473" s="9" t="s">
        <v>93</v>
      </c>
      <c r="C473" s="13" t="s">
        <v>430</v>
      </c>
      <c r="D473" s="9" t="s">
        <v>428</v>
      </c>
      <c r="E473" s="10">
        <v>45778</v>
      </c>
      <c r="F473" s="10">
        <v>45962</v>
      </c>
      <c r="G473" s="11">
        <v>50000</v>
      </c>
      <c r="H473" s="11">
        <v>0</v>
      </c>
      <c r="I473" s="11">
        <f>+H473+G473</f>
        <v>50000</v>
      </c>
      <c r="J473" s="11">
        <v>1435</v>
      </c>
      <c r="K473" s="11">
        <v>1854</v>
      </c>
      <c r="L473" s="11">
        <v>1520</v>
      </c>
      <c r="M473" s="11">
        <v>1305.98</v>
      </c>
      <c r="N473" s="11">
        <f>M473+L473+K473+J473</f>
        <v>6114.98</v>
      </c>
      <c r="O473" s="11">
        <f>+I473-N473</f>
        <v>43885.020000000004</v>
      </c>
    </row>
    <row r="474" spans="1:15" ht="13.5" thickBot="1" x14ac:dyDescent="0.35">
      <c r="C474" s="13"/>
      <c r="D474" s="9">
        <v>2</v>
      </c>
      <c r="G474" s="14">
        <f>SUM(G472:G473)</f>
        <v>120000</v>
      </c>
      <c r="H474" s="14">
        <f t="shared" ref="H474:O474" si="78">SUM(H472:H473)</f>
        <v>0</v>
      </c>
      <c r="I474" s="14">
        <f t="shared" si="78"/>
        <v>120000</v>
      </c>
      <c r="J474" s="14">
        <f t="shared" si="78"/>
        <v>3444</v>
      </c>
      <c r="K474" s="14">
        <f t="shared" si="78"/>
        <v>7222.48</v>
      </c>
      <c r="L474" s="14">
        <f t="shared" si="78"/>
        <v>3648</v>
      </c>
      <c r="M474" s="14">
        <f t="shared" si="78"/>
        <v>1330.98</v>
      </c>
      <c r="N474" s="14">
        <f t="shared" si="78"/>
        <v>15645.46</v>
      </c>
      <c r="O474" s="14">
        <f t="shared" si="78"/>
        <v>104354.54000000001</v>
      </c>
    </row>
    <row r="475" spans="1:15" x14ac:dyDescent="0.3">
      <c r="C475" s="13"/>
    </row>
    <row r="476" spans="1:15" x14ac:dyDescent="0.3">
      <c r="A476" s="6" t="s">
        <v>170</v>
      </c>
      <c r="C476" s="13"/>
    </row>
    <row r="477" spans="1:15" x14ac:dyDescent="0.3">
      <c r="A477" s="7" t="s">
        <v>431</v>
      </c>
      <c r="B477" s="7" t="s">
        <v>432</v>
      </c>
      <c r="C477" s="7" t="s">
        <v>433</v>
      </c>
      <c r="D477" s="7" t="s">
        <v>441</v>
      </c>
      <c r="E477" s="7" t="s">
        <v>434</v>
      </c>
      <c r="F477" s="7" t="s">
        <v>435</v>
      </c>
      <c r="G477" s="8" t="s">
        <v>442</v>
      </c>
      <c r="H477" s="8" t="s">
        <v>443</v>
      </c>
      <c r="I477" s="8" t="s">
        <v>444</v>
      </c>
      <c r="J477" s="8" t="s">
        <v>0</v>
      </c>
      <c r="K477" s="8" t="s">
        <v>1</v>
      </c>
      <c r="L477" s="8" t="s">
        <v>2</v>
      </c>
      <c r="M477" s="8" t="s">
        <v>445</v>
      </c>
      <c r="N477" s="8" t="s">
        <v>446</v>
      </c>
      <c r="O477" s="8" t="s">
        <v>447</v>
      </c>
    </row>
    <row r="478" spans="1:15" x14ac:dyDescent="0.3">
      <c r="A478" s="9" t="s">
        <v>173</v>
      </c>
      <c r="B478" s="9" t="s">
        <v>93</v>
      </c>
      <c r="C478" s="13" t="s">
        <v>430</v>
      </c>
      <c r="D478" s="9" t="s">
        <v>429</v>
      </c>
      <c r="E478" s="10">
        <v>46023</v>
      </c>
      <c r="F478" s="10">
        <v>46204</v>
      </c>
      <c r="G478" s="11">
        <v>50000</v>
      </c>
      <c r="H478" s="11">
        <v>0</v>
      </c>
      <c r="I478" s="11">
        <f>+H478+G478</f>
        <v>50000</v>
      </c>
      <c r="J478" s="11">
        <v>1435</v>
      </c>
      <c r="K478" s="11">
        <v>1854</v>
      </c>
      <c r="L478" s="11">
        <v>1520</v>
      </c>
      <c r="M478" s="11">
        <v>14791.81</v>
      </c>
      <c r="N478" s="11">
        <f>M478+L478+K478+J478</f>
        <v>19600.809999999998</v>
      </c>
      <c r="O478" s="11">
        <f>+I478-N478</f>
        <v>30399.190000000002</v>
      </c>
    </row>
    <row r="479" spans="1:15" x14ac:dyDescent="0.3">
      <c r="A479" s="9" t="s">
        <v>174</v>
      </c>
      <c r="B479" s="9" t="s">
        <v>93</v>
      </c>
      <c r="C479" s="13" t="s">
        <v>430</v>
      </c>
      <c r="D479" s="9" t="s">
        <v>428</v>
      </c>
      <c r="E479" s="10">
        <v>45901</v>
      </c>
      <c r="F479" s="10">
        <v>46082</v>
      </c>
      <c r="G479" s="11">
        <v>31500</v>
      </c>
      <c r="H479" s="11">
        <v>0</v>
      </c>
      <c r="I479" s="11">
        <f>+H479+G479</f>
        <v>31500</v>
      </c>
      <c r="J479" s="11">
        <v>904.05</v>
      </c>
      <c r="K479" s="11">
        <v>0</v>
      </c>
      <c r="L479" s="11">
        <v>957.6</v>
      </c>
      <c r="M479" s="11">
        <v>987.52</v>
      </c>
      <c r="N479" s="11">
        <f>M479+L479+K479+J479</f>
        <v>2849.17</v>
      </c>
      <c r="O479" s="11">
        <f>+I479-N479</f>
        <v>28650.83</v>
      </c>
    </row>
    <row r="480" spans="1:15" x14ac:dyDescent="0.3">
      <c r="A480" s="9" t="s">
        <v>171</v>
      </c>
      <c r="B480" s="9" t="s">
        <v>172</v>
      </c>
      <c r="C480" s="13" t="s">
        <v>430</v>
      </c>
      <c r="D480" s="9" t="s">
        <v>429</v>
      </c>
      <c r="E480" s="10">
        <v>45870</v>
      </c>
      <c r="F480" s="10">
        <v>46054</v>
      </c>
      <c r="G480" s="11">
        <v>76000</v>
      </c>
      <c r="H480" s="11">
        <v>0</v>
      </c>
      <c r="I480" s="11">
        <f>+H480+G480</f>
        <v>76000</v>
      </c>
      <c r="J480" s="11">
        <v>2181.1999999999998</v>
      </c>
      <c r="K480" s="11">
        <v>6497.56</v>
      </c>
      <c r="L480" s="11">
        <v>2310.4</v>
      </c>
      <c r="M480" s="11">
        <v>25308</v>
      </c>
      <c r="N480" s="11">
        <f>M480+L480+K480+J480</f>
        <v>36297.159999999996</v>
      </c>
      <c r="O480" s="11">
        <f>+I480-N480</f>
        <v>39702.840000000004</v>
      </c>
    </row>
    <row r="481" spans="1:15" x14ac:dyDescent="0.3">
      <c r="A481" s="9" t="s">
        <v>175</v>
      </c>
      <c r="B481" s="9" t="s">
        <v>19</v>
      </c>
      <c r="C481" s="13" t="s">
        <v>430</v>
      </c>
      <c r="D481" s="9" t="s">
        <v>429</v>
      </c>
      <c r="E481" s="10">
        <v>45901</v>
      </c>
      <c r="F481" s="10">
        <v>46082</v>
      </c>
      <c r="G481" s="11">
        <v>55000</v>
      </c>
      <c r="H481" s="11">
        <v>0</v>
      </c>
      <c r="I481" s="11">
        <f>+H481+G481</f>
        <v>55000</v>
      </c>
      <c r="J481" s="11">
        <v>1578.5</v>
      </c>
      <c r="K481" s="11">
        <v>2559.6799999999998</v>
      </c>
      <c r="L481" s="11">
        <v>1672</v>
      </c>
      <c r="M481" s="11">
        <v>25</v>
      </c>
      <c r="N481" s="11">
        <f>M481+L481+K481+J481</f>
        <v>5835.18</v>
      </c>
      <c r="O481" s="11">
        <f>+I481-N481</f>
        <v>49164.82</v>
      </c>
    </row>
    <row r="482" spans="1:15" ht="13.5" thickBot="1" x14ac:dyDescent="0.35">
      <c r="C482" s="13"/>
      <c r="D482" s="9">
        <v>4</v>
      </c>
      <c r="G482" s="14">
        <f t="shared" ref="G482:O482" si="79">SUM(G478:G481)</f>
        <v>212500</v>
      </c>
      <c r="H482" s="14">
        <f t="shared" si="79"/>
        <v>0</v>
      </c>
      <c r="I482" s="14">
        <f t="shared" si="79"/>
        <v>212500</v>
      </c>
      <c r="J482" s="14">
        <f t="shared" si="79"/>
        <v>6098.75</v>
      </c>
      <c r="K482" s="14">
        <f t="shared" si="79"/>
        <v>10911.240000000002</v>
      </c>
      <c r="L482" s="14">
        <f t="shared" si="79"/>
        <v>6460</v>
      </c>
      <c r="M482" s="14">
        <f t="shared" si="79"/>
        <v>41112.33</v>
      </c>
      <c r="N482" s="14">
        <f t="shared" si="79"/>
        <v>64582.319999999992</v>
      </c>
      <c r="O482" s="14">
        <f t="shared" si="79"/>
        <v>147917.68000000002</v>
      </c>
    </row>
    <row r="483" spans="1:15" x14ac:dyDescent="0.3">
      <c r="C483" s="13"/>
    </row>
    <row r="484" spans="1:15" x14ac:dyDescent="0.3">
      <c r="A484" s="6" t="s">
        <v>152</v>
      </c>
      <c r="C484" s="13"/>
    </row>
    <row r="485" spans="1:15" x14ac:dyDescent="0.3">
      <c r="A485" s="7" t="s">
        <v>431</v>
      </c>
      <c r="B485" s="7" t="s">
        <v>432</v>
      </c>
      <c r="C485" s="7" t="s">
        <v>433</v>
      </c>
      <c r="D485" s="7" t="s">
        <v>441</v>
      </c>
      <c r="E485" s="7" t="s">
        <v>434</v>
      </c>
      <c r="F485" s="7" t="s">
        <v>435</v>
      </c>
      <c r="G485" s="8" t="s">
        <v>442</v>
      </c>
      <c r="H485" s="8" t="s">
        <v>443</v>
      </c>
      <c r="I485" s="8" t="s">
        <v>444</v>
      </c>
      <c r="J485" s="8" t="s">
        <v>0</v>
      </c>
      <c r="K485" s="8" t="s">
        <v>1</v>
      </c>
      <c r="L485" s="8" t="s">
        <v>2</v>
      </c>
      <c r="M485" s="8" t="s">
        <v>445</v>
      </c>
      <c r="N485" s="8" t="s">
        <v>446</v>
      </c>
      <c r="O485" s="8" t="s">
        <v>447</v>
      </c>
    </row>
    <row r="486" spans="1:15" x14ac:dyDescent="0.3">
      <c r="A486" s="9" t="s">
        <v>153</v>
      </c>
      <c r="B486" s="9" t="s">
        <v>34</v>
      </c>
      <c r="C486" s="13" t="s">
        <v>430</v>
      </c>
      <c r="D486" s="9" t="s">
        <v>428</v>
      </c>
      <c r="E486" s="10">
        <v>45901</v>
      </c>
      <c r="F486" s="10">
        <v>46082</v>
      </c>
      <c r="G486" s="11">
        <v>40000</v>
      </c>
      <c r="H486" s="11">
        <v>0</v>
      </c>
      <c r="I486" s="11">
        <f>+H486+G486</f>
        <v>40000</v>
      </c>
      <c r="J486" s="11">
        <v>1148</v>
      </c>
      <c r="K486" s="11">
        <v>442.65</v>
      </c>
      <c r="L486" s="11">
        <v>1216</v>
      </c>
      <c r="M486" s="11">
        <v>25</v>
      </c>
      <c r="N486" s="11">
        <f>M486+L486+K486+J486</f>
        <v>2831.65</v>
      </c>
      <c r="O486" s="11">
        <f>+I486-N486</f>
        <v>37168.35</v>
      </c>
    </row>
    <row r="487" spans="1:15" ht="13.5" thickBot="1" x14ac:dyDescent="0.35">
      <c r="C487" s="13"/>
      <c r="D487" s="9">
        <v>1</v>
      </c>
      <c r="G487" s="14">
        <f>SUM(G486)</f>
        <v>40000</v>
      </c>
      <c r="H487" s="14">
        <f t="shared" ref="H487:O487" si="80">SUM(H486)</f>
        <v>0</v>
      </c>
      <c r="I487" s="14">
        <f t="shared" si="80"/>
        <v>40000</v>
      </c>
      <c r="J487" s="14">
        <f t="shared" si="80"/>
        <v>1148</v>
      </c>
      <c r="K487" s="14">
        <f t="shared" si="80"/>
        <v>442.65</v>
      </c>
      <c r="L487" s="14">
        <f t="shared" si="80"/>
        <v>1216</v>
      </c>
      <c r="M487" s="14">
        <f t="shared" si="80"/>
        <v>25</v>
      </c>
      <c r="N487" s="14">
        <f t="shared" si="80"/>
        <v>2831.65</v>
      </c>
      <c r="O487" s="14">
        <f t="shared" si="80"/>
        <v>37168.35</v>
      </c>
    </row>
    <row r="488" spans="1:15" x14ac:dyDescent="0.3">
      <c r="C488" s="13"/>
      <c r="E488" s="13"/>
    </row>
    <row r="489" spans="1:15" x14ac:dyDescent="0.3">
      <c r="A489" s="6" t="s">
        <v>189</v>
      </c>
      <c r="C489" s="13"/>
    </row>
    <row r="490" spans="1:15" x14ac:dyDescent="0.3">
      <c r="A490" s="7" t="s">
        <v>431</v>
      </c>
      <c r="B490" s="7" t="s">
        <v>432</v>
      </c>
      <c r="C490" s="7" t="s">
        <v>433</v>
      </c>
      <c r="D490" s="7" t="s">
        <v>441</v>
      </c>
      <c r="E490" s="7" t="s">
        <v>434</v>
      </c>
      <c r="F490" s="7" t="s">
        <v>435</v>
      </c>
      <c r="G490" s="8" t="s">
        <v>442</v>
      </c>
      <c r="H490" s="8" t="s">
        <v>443</v>
      </c>
      <c r="I490" s="8" t="s">
        <v>444</v>
      </c>
      <c r="J490" s="8" t="s">
        <v>0</v>
      </c>
      <c r="K490" s="8" t="s">
        <v>1</v>
      </c>
      <c r="L490" s="8" t="s">
        <v>2</v>
      </c>
      <c r="M490" s="8" t="s">
        <v>445</v>
      </c>
      <c r="N490" s="8" t="s">
        <v>446</v>
      </c>
      <c r="O490" s="8" t="s">
        <v>447</v>
      </c>
    </row>
    <row r="491" spans="1:15" x14ac:dyDescent="0.3">
      <c r="A491" s="9" t="s">
        <v>191</v>
      </c>
      <c r="B491" s="9" t="s">
        <v>47</v>
      </c>
      <c r="C491" s="13" t="s">
        <v>430</v>
      </c>
      <c r="D491" s="9" t="s">
        <v>428</v>
      </c>
      <c r="E491" s="10">
        <v>45839</v>
      </c>
      <c r="F491" s="10">
        <v>46023</v>
      </c>
      <c r="G491" s="11">
        <v>70000</v>
      </c>
      <c r="H491" s="11">
        <v>0</v>
      </c>
      <c r="I491" s="11">
        <f t="shared" ref="I491:I497" si="81">+H491+G491</f>
        <v>70000</v>
      </c>
      <c r="J491" s="11">
        <v>2009</v>
      </c>
      <c r="K491" s="11">
        <v>5368.48</v>
      </c>
      <c r="L491" s="11">
        <v>2128</v>
      </c>
      <c r="M491" s="11">
        <v>2125</v>
      </c>
      <c r="N491" s="11">
        <f t="shared" ref="N491:N497" si="82">M491+L491+K491+J491</f>
        <v>11630.48</v>
      </c>
      <c r="O491" s="11">
        <f t="shared" ref="O491:O497" si="83">+I491-N491</f>
        <v>58369.520000000004</v>
      </c>
    </row>
    <row r="492" spans="1:15" x14ac:dyDescent="0.3">
      <c r="A492" s="9" t="s">
        <v>192</v>
      </c>
      <c r="B492" s="9" t="s">
        <v>93</v>
      </c>
      <c r="C492" s="13" t="s">
        <v>430</v>
      </c>
      <c r="D492" s="9" t="s">
        <v>428</v>
      </c>
      <c r="E492" s="10">
        <v>45962</v>
      </c>
      <c r="F492" s="10">
        <v>46143</v>
      </c>
      <c r="G492" s="11">
        <v>50000</v>
      </c>
      <c r="H492" s="11">
        <v>0</v>
      </c>
      <c r="I492" s="11">
        <f t="shared" si="81"/>
        <v>50000</v>
      </c>
      <c r="J492" s="11">
        <v>1435</v>
      </c>
      <c r="K492" s="11">
        <v>1854</v>
      </c>
      <c r="L492" s="11">
        <v>1520</v>
      </c>
      <c r="M492" s="11">
        <v>25</v>
      </c>
      <c r="N492" s="11">
        <f t="shared" si="82"/>
        <v>4834</v>
      </c>
      <c r="O492" s="11">
        <f t="shared" si="83"/>
        <v>45166</v>
      </c>
    </row>
    <row r="493" spans="1:15" x14ac:dyDescent="0.3">
      <c r="A493" s="9" t="s">
        <v>193</v>
      </c>
      <c r="B493" s="9" t="s">
        <v>93</v>
      </c>
      <c r="C493" s="13" t="s">
        <v>430</v>
      </c>
      <c r="D493" s="9" t="s">
        <v>428</v>
      </c>
      <c r="E493" s="10">
        <v>45870</v>
      </c>
      <c r="F493" s="10">
        <v>46054</v>
      </c>
      <c r="G493" s="11">
        <v>50000</v>
      </c>
      <c r="H493" s="11">
        <v>0</v>
      </c>
      <c r="I493" s="11">
        <f t="shared" si="81"/>
        <v>50000</v>
      </c>
      <c r="J493" s="11">
        <v>1435</v>
      </c>
      <c r="K493" s="11">
        <v>1854</v>
      </c>
      <c r="L493" s="11">
        <v>1520</v>
      </c>
      <c r="M493" s="11">
        <v>25</v>
      </c>
      <c r="N493" s="11">
        <f t="shared" si="82"/>
        <v>4834</v>
      </c>
      <c r="O493" s="11">
        <f t="shared" si="83"/>
        <v>45166</v>
      </c>
    </row>
    <row r="494" spans="1:15" x14ac:dyDescent="0.3">
      <c r="A494" s="9" t="s">
        <v>194</v>
      </c>
      <c r="B494" s="9" t="s">
        <v>93</v>
      </c>
      <c r="C494" s="13" t="s">
        <v>430</v>
      </c>
      <c r="D494" s="9" t="s">
        <v>429</v>
      </c>
      <c r="E494" s="10">
        <v>45901</v>
      </c>
      <c r="F494" s="10">
        <v>46082</v>
      </c>
      <c r="G494" s="11">
        <v>31500</v>
      </c>
      <c r="H494" s="11">
        <v>0</v>
      </c>
      <c r="I494" s="11">
        <f t="shared" si="81"/>
        <v>31500</v>
      </c>
      <c r="J494" s="11">
        <v>904.05</v>
      </c>
      <c r="K494" s="11">
        <v>0</v>
      </c>
      <c r="L494" s="11">
        <v>957.6</v>
      </c>
      <c r="M494" s="11">
        <v>25</v>
      </c>
      <c r="N494" s="11">
        <f t="shared" si="82"/>
        <v>1886.65</v>
      </c>
      <c r="O494" s="11">
        <f t="shared" si="83"/>
        <v>29613.35</v>
      </c>
    </row>
    <row r="495" spans="1:15" x14ac:dyDescent="0.3">
      <c r="A495" s="9" t="s">
        <v>195</v>
      </c>
      <c r="B495" s="9" t="s">
        <v>93</v>
      </c>
      <c r="C495" s="13" t="s">
        <v>430</v>
      </c>
      <c r="D495" s="9" t="s">
        <v>428</v>
      </c>
      <c r="E495" s="10">
        <v>45839</v>
      </c>
      <c r="F495" s="10">
        <v>46023</v>
      </c>
      <c r="G495" s="11">
        <v>50000</v>
      </c>
      <c r="H495" s="11">
        <v>0</v>
      </c>
      <c r="I495" s="11">
        <f t="shared" si="81"/>
        <v>50000</v>
      </c>
      <c r="J495" s="11">
        <v>1435</v>
      </c>
      <c r="K495" s="11">
        <v>1854</v>
      </c>
      <c r="L495" s="11">
        <v>1520</v>
      </c>
      <c r="M495" s="11">
        <v>25</v>
      </c>
      <c r="N495" s="11">
        <f t="shared" si="82"/>
        <v>4834</v>
      </c>
      <c r="O495" s="11">
        <f t="shared" si="83"/>
        <v>45166</v>
      </c>
    </row>
    <row r="496" spans="1:15" x14ac:dyDescent="0.3">
      <c r="A496" s="9" t="s">
        <v>196</v>
      </c>
      <c r="B496" s="9" t="s">
        <v>93</v>
      </c>
      <c r="C496" s="13" t="s">
        <v>430</v>
      </c>
      <c r="D496" s="9" t="s">
        <v>429</v>
      </c>
      <c r="E496" s="10">
        <v>45962</v>
      </c>
      <c r="F496" s="10">
        <v>46143</v>
      </c>
      <c r="G496" s="11">
        <v>50000</v>
      </c>
      <c r="H496" s="11">
        <v>0</v>
      </c>
      <c r="I496" s="11">
        <f t="shared" si="81"/>
        <v>50000</v>
      </c>
      <c r="J496" s="11">
        <v>1435</v>
      </c>
      <c r="K496" s="11">
        <v>1566.03</v>
      </c>
      <c r="L496" s="11">
        <v>1520</v>
      </c>
      <c r="M496" s="11">
        <v>1944.78</v>
      </c>
      <c r="N496" s="11">
        <f t="shared" si="82"/>
        <v>6465.8099999999995</v>
      </c>
      <c r="O496" s="11">
        <f t="shared" si="83"/>
        <v>43534.19</v>
      </c>
    </row>
    <row r="497" spans="1:15" x14ac:dyDescent="0.3">
      <c r="A497" s="9" t="s">
        <v>190</v>
      </c>
      <c r="B497" s="9" t="s">
        <v>19</v>
      </c>
      <c r="C497" s="13" t="s">
        <v>430</v>
      </c>
      <c r="D497" s="9" t="s">
        <v>429</v>
      </c>
      <c r="E497" s="10">
        <v>45962</v>
      </c>
      <c r="F497" s="10">
        <v>46143</v>
      </c>
      <c r="G497" s="11">
        <v>55000</v>
      </c>
      <c r="H497" s="11">
        <v>0</v>
      </c>
      <c r="I497" s="11">
        <f t="shared" si="81"/>
        <v>55000</v>
      </c>
      <c r="J497" s="11">
        <v>1578.5</v>
      </c>
      <c r="K497" s="11">
        <v>2559.6799999999998</v>
      </c>
      <c r="L497" s="11">
        <v>1672</v>
      </c>
      <c r="M497" s="11">
        <v>25</v>
      </c>
      <c r="N497" s="11">
        <f t="shared" si="82"/>
        <v>5835.18</v>
      </c>
      <c r="O497" s="11">
        <f t="shared" si="83"/>
        <v>49164.82</v>
      </c>
    </row>
    <row r="498" spans="1:15" ht="13.5" thickBot="1" x14ac:dyDescent="0.35">
      <c r="C498" s="13"/>
      <c r="D498" s="9">
        <v>7</v>
      </c>
      <c r="G498" s="14">
        <f>SUM(G491:G497)</f>
        <v>356500</v>
      </c>
      <c r="H498" s="14">
        <f t="shared" ref="H498:O498" si="84">SUM(H491:H497)</f>
        <v>0</v>
      </c>
      <c r="I498" s="14">
        <f t="shared" si="84"/>
        <v>356500</v>
      </c>
      <c r="J498" s="14">
        <f t="shared" si="84"/>
        <v>10231.549999999999</v>
      </c>
      <c r="K498" s="14">
        <f t="shared" si="84"/>
        <v>15056.19</v>
      </c>
      <c r="L498" s="14">
        <f t="shared" si="84"/>
        <v>10837.6</v>
      </c>
      <c r="M498" s="14">
        <f t="shared" si="84"/>
        <v>4194.78</v>
      </c>
      <c r="N498" s="14">
        <f t="shared" si="84"/>
        <v>40320.120000000003</v>
      </c>
      <c r="O498" s="14">
        <f t="shared" si="84"/>
        <v>316179.88000000006</v>
      </c>
    </row>
    <row r="499" spans="1:15" x14ac:dyDescent="0.3">
      <c r="C499" s="13"/>
    </row>
    <row r="500" spans="1:15" x14ac:dyDescent="0.3">
      <c r="A500" s="6" t="s">
        <v>94</v>
      </c>
      <c r="C500" s="13"/>
    </row>
    <row r="501" spans="1:15" x14ac:dyDescent="0.3">
      <c r="A501" s="7" t="s">
        <v>431</v>
      </c>
      <c r="B501" s="7" t="s">
        <v>432</v>
      </c>
      <c r="C501" s="7" t="s">
        <v>433</v>
      </c>
      <c r="D501" s="7" t="s">
        <v>441</v>
      </c>
      <c r="E501" s="7" t="s">
        <v>434</v>
      </c>
      <c r="F501" s="7" t="s">
        <v>435</v>
      </c>
      <c r="G501" s="8" t="s">
        <v>442</v>
      </c>
      <c r="H501" s="8" t="s">
        <v>443</v>
      </c>
      <c r="I501" s="8" t="s">
        <v>444</v>
      </c>
      <c r="J501" s="8" t="s">
        <v>0</v>
      </c>
      <c r="K501" s="8" t="s">
        <v>1</v>
      </c>
      <c r="L501" s="8" t="s">
        <v>2</v>
      </c>
      <c r="M501" s="8" t="s">
        <v>445</v>
      </c>
      <c r="N501" s="8" t="s">
        <v>446</v>
      </c>
      <c r="O501" s="8" t="s">
        <v>447</v>
      </c>
    </row>
    <row r="502" spans="1:15" x14ac:dyDescent="0.3">
      <c r="A502" s="9" t="s">
        <v>100</v>
      </c>
      <c r="B502" s="9" t="s">
        <v>47</v>
      </c>
      <c r="C502" s="13" t="s">
        <v>430</v>
      </c>
      <c r="D502" s="9" t="s">
        <v>428</v>
      </c>
      <c r="E502" s="10">
        <v>45901</v>
      </c>
      <c r="F502" s="10">
        <v>46082</v>
      </c>
      <c r="G502" s="11">
        <v>60000</v>
      </c>
      <c r="H502" s="11">
        <v>0</v>
      </c>
      <c r="I502" s="11">
        <f t="shared" ref="I502:I510" si="85">+H502+G502</f>
        <v>60000</v>
      </c>
      <c r="J502" s="11">
        <v>1722</v>
      </c>
      <c r="K502" s="11">
        <v>3486.68</v>
      </c>
      <c r="L502" s="11">
        <v>1824</v>
      </c>
      <c r="M502" s="11">
        <v>25</v>
      </c>
      <c r="N502" s="11">
        <f t="shared" ref="N502:N510" si="86">M502+L502+K502+J502</f>
        <v>7057.68</v>
      </c>
      <c r="O502" s="11">
        <f t="shared" ref="O502:O510" si="87">+I502-N502</f>
        <v>52942.32</v>
      </c>
    </row>
    <row r="503" spans="1:15" x14ac:dyDescent="0.3">
      <c r="A503" s="9" t="s">
        <v>95</v>
      </c>
      <c r="B503" s="9" t="s">
        <v>96</v>
      </c>
      <c r="C503" s="13" t="s">
        <v>430</v>
      </c>
      <c r="D503" s="9" t="s">
        <v>429</v>
      </c>
      <c r="E503" s="10">
        <v>45839</v>
      </c>
      <c r="F503" s="10">
        <v>46023</v>
      </c>
      <c r="G503" s="11">
        <v>105000</v>
      </c>
      <c r="H503" s="11">
        <v>0</v>
      </c>
      <c r="I503" s="11">
        <f t="shared" si="85"/>
        <v>105000</v>
      </c>
      <c r="J503" s="11">
        <v>3013.5</v>
      </c>
      <c r="K503" s="11">
        <v>12801.55</v>
      </c>
      <c r="L503" s="11">
        <v>3192</v>
      </c>
      <c r="M503" s="11">
        <v>1944.78</v>
      </c>
      <c r="N503" s="11">
        <f t="shared" si="86"/>
        <v>20951.829999999998</v>
      </c>
      <c r="O503" s="11">
        <f t="shared" si="87"/>
        <v>84048.17</v>
      </c>
    </row>
    <row r="504" spans="1:15" x14ac:dyDescent="0.3">
      <c r="A504" s="9" t="s">
        <v>97</v>
      </c>
      <c r="B504" s="9" t="s">
        <v>98</v>
      </c>
      <c r="C504" s="13" t="s">
        <v>430</v>
      </c>
      <c r="D504" s="9" t="s">
        <v>428</v>
      </c>
      <c r="E504" s="10">
        <v>45962</v>
      </c>
      <c r="F504" s="10">
        <v>46143</v>
      </c>
      <c r="G504" s="11">
        <v>76000</v>
      </c>
      <c r="H504" s="11">
        <v>0</v>
      </c>
      <c r="I504" s="11">
        <f t="shared" si="85"/>
        <v>76000</v>
      </c>
      <c r="J504" s="11">
        <v>2181.1999999999998</v>
      </c>
      <c r="K504" s="11">
        <v>5729.64</v>
      </c>
      <c r="L504" s="11">
        <v>2310.4</v>
      </c>
      <c r="M504" s="11">
        <v>3864.56</v>
      </c>
      <c r="N504" s="11">
        <f t="shared" si="86"/>
        <v>14085.8</v>
      </c>
      <c r="O504" s="11">
        <f t="shared" si="87"/>
        <v>61914.2</v>
      </c>
    </row>
    <row r="505" spans="1:15" x14ac:dyDescent="0.3">
      <c r="A505" s="9" t="s">
        <v>101</v>
      </c>
      <c r="B505" s="9" t="s">
        <v>98</v>
      </c>
      <c r="C505" s="13" t="s">
        <v>430</v>
      </c>
      <c r="D505" s="9" t="s">
        <v>428</v>
      </c>
      <c r="E505" s="10">
        <v>45870</v>
      </c>
      <c r="F505" s="10">
        <v>46054</v>
      </c>
      <c r="G505" s="11">
        <v>60000</v>
      </c>
      <c r="H505" s="11">
        <v>0</v>
      </c>
      <c r="I505" s="11">
        <f t="shared" si="85"/>
        <v>60000</v>
      </c>
      <c r="J505" s="11">
        <v>1722</v>
      </c>
      <c r="K505" s="11">
        <v>3102.72</v>
      </c>
      <c r="L505" s="11">
        <v>1824</v>
      </c>
      <c r="M505" s="11">
        <v>1944.78</v>
      </c>
      <c r="N505" s="11">
        <f t="shared" si="86"/>
        <v>8593.5</v>
      </c>
      <c r="O505" s="11">
        <f t="shared" si="87"/>
        <v>51406.5</v>
      </c>
    </row>
    <row r="506" spans="1:15" x14ac:dyDescent="0.3">
      <c r="A506" s="9" t="s">
        <v>103</v>
      </c>
      <c r="B506" s="9" t="s">
        <v>5</v>
      </c>
      <c r="C506" s="13" t="s">
        <v>430</v>
      </c>
      <c r="D506" s="9" t="s">
        <v>429</v>
      </c>
      <c r="E506" s="10">
        <v>45962</v>
      </c>
      <c r="F506" s="10">
        <v>46143</v>
      </c>
      <c r="G506" s="11">
        <v>50000</v>
      </c>
      <c r="H506" s="11">
        <v>0</v>
      </c>
      <c r="I506" s="11">
        <f t="shared" si="85"/>
        <v>50000</v>
      </c>
      <c r="J506" s="11">
        <v>1435</v>
      </c>
      <c r="K506" s="11">
        <v>1854</v>
      </c>
      <c r="L506" s="11">
        <v>1520</v>
      </c>
      <c r="M506" s="11">
        <v>25</v>
      </c>
      <c r="N506" s="11">
        <f t="shared" si="86"/>
        <v>4834</v>
      </c>
      <c r="O506" s="11">
        <f t="shared" si="87"/>
        <v>45166</v>
      </c>
    </row>
    <row r="507" spans="1:15" x14ac:dyDescent="0.3">
      <c r="A507" s="9" t="s">
        <v>99</v>
      </c>
      <c r="B507" s="9" t="s">
        <v>19</v>
      </c>
      <c r="C507" s="13" t="s">
        <v>430</v>
      </c>
      <c r="D507" s="9" t="s">
        <v>429</v>
      </c>
      <c r="E507" s="10">
        <v>45901</v>
      </c>
      <c r="F507" s="10">
        <v>46082</v>
      </c>
      <c r="G507" s="11">
        <v>55000</v>
      </c>
      <c r="H507" s="11">
        <v>0</v>
      </c>
      <c r="I507" s="11">
        <f t="shared" si="85"/>
        <v>55000</v>
      </c>
      <c r="J507" s="11">
        <v>1578.5</v>
      </c>
      <c r="K507" s="11">
        <v>1983.74</v>
      </c>
      <c r="L507" s="11">
        <v>1672</v>
      </c>
      <c r="M507" s="11">
        <v>6435.56</v>
      </c>
      <c r="N507" s="11">
        <f t="shared" si="86"/>
        <v>11669.800000000001</v>
      </c>
      <c r="O507" s="11">
        <f t="shared" si="87"/>
        <v>43330.2</v>
      </c>
    </row>
    <row r="508" spans="1:15" x14ac:dyDescent="0.3">
      <c r="A508" s="9" t="s">
        <v>102</v>
      </c>
      <c r="B508" s="9" t="s">
        <v>19</v>
      </c>
      <c r="C508" s="13" t="s">
        <v>430</v>
      </c>
      <c r="D508" s="9" t="s">
        <v>429</v>
      </c>
      <c r="E508" s="10">
        <v>45962</v>
      </c>
      <c r="F508" s="10">
        <v>46143</v>
      </c>
      <c r="G508" s="11">
        <v>55000</v>
      </c>
      <c r="H508" s="11">
        <v>0</v>
      </c>
      <c r="I508" s="11">
        <f t="shared" si="85"/>
        <v>55000</v>
      </c>
      <c r="J508" s="11">
        <v>1578.5</v>
      </c>
      <c r="K508" s="11">
        <v>2559.6799999999998</v>
      </c>
      <c r="L508" s="11">
        <v>1672</v>
      </c>
      <c r="M508" s="11">
        <v>25</v>
      </c>
      <c r="N508" s="11">
        <f t="shared" si="86"/>
        <v>5835.18</v>
      </c>
      <c r="O508" s="11">
        <f t="shared" si="87"/>
        <v>49164.82</v>
      </c>
    </row>
    <row r="509" spans="1:15" x14ac:dyDescent="0.3">
      <c r="A509" s="9" t="s">
        <v>104</v>
      </c>
      <c r="B509" s="9" t="s">
        <v>19</v>
      </c>
      <c r="C509" s="13" t="s">
        <v>430</v>
      </c>
      <c r="D509" s="9" t="s">
        <v>429</v>
      </c>
      <c r="E509" s="10">
        <v>45839</v>
      </c>
      <c r="F509" s="10">
        <v>46023</v>
      </c>
      <c r="G509" s="11">
        <v>55000</v>
      </c>
      <c r="H509" s="11">
        <v>0</v>
      </c>
      <c r="I509" s="11">
        <f t="shared" si="85"/>
        <v>55000</v>
      </c>
      <c r="J509" s="11">
        <v>1578.5</v>
      </c>
      <c r="K509" s="11">
        <v>2559.6799999999998</v>
      </c>
      <c r="L509" s="11">
        <v>1672</v>
      </c>
      <c r="M509" s="11">
        <v>25</v>
      </c>
      <c r="N509" s="11">
        <f t="shared" si="86"/>
        <v>5835.18</v>
      </c>
      <c r="O509" s="11">
        <f t="shared" si="87"/>
        <v>49164.82</v>
      </c>
    </row>
    <row r="510" spans="1:15" x14ac:dyDescent="0.3">
      <c r="A510" s="9" t="s">
        <v>105</v>
      </c>
      <c r="B510" s="9" t="s">
        <v>19</v>
      </c>
      <c r="C510" s="13" t="s">
        <v>430</v>
      </c>
      <c r="D510" s="9" t="s">
        <v>428</v>
      </c>
      <c r="E510" s="10">
        <v>45839</v>
      </c>
      <c r="F510" s="10">
        <v>46023</v>
      </c>
      <c r="G510" s="11">
        <v>55000</v>
      </c>
      <c r="H510" s="11">
        <v>0</v>
      </c>
      <c r="I510" s="11">
        <f t="shared" si="85"/>
        <v>55000</v>
      </c>
      <c r="J510" s="11">
        <v>1578.5</v>
      </c>
      <c r="K510" s="11">
        <v>2271.71</v>
      </c>
      <c r="L510" s="11">
        <v>1672</v>
      </c>
      <c r="M510" s="11">
        <v>14790.12</v>
      </c>
      <c r="N510" s="11">
        <f t="shared" si="86"/>
        <v>20312.330000000002</v>
      </c>
      <c r="O510" s="11">
        <f t="shared" si="87"/>
        <v>34687.67</v>
      </c>
    </row>
    <row r="511" spans="1:15" ht="13.5" thickBot="1" x14ac:dyDescent="0.35">
      <c r="C511" s="13"/>
      <c r="D511" s="9">
        <v>9</v>
      </c>
      <c r="G511" s="14">
        <f>SUM(G502:G510)</f>
        <v>571000</v>
      </c>
      <c r="H511" s="14">
        <f t="shared" ref="H511:O511" si="88">SUM(H502:H510)</f>
        <v>0</v>
      </c>
      <c r="I511" s="14">
        <f t="shared" si="88"/>
        <v>571000</v>
      </c>
      <c r="J511" s="14">
        <f t="shared" si="88"/>
        <v>16387.7</v>
      </c>
      <c r="K511" s="14">
        <f t="shared" si="88"/>
        <v>36349.4</v>
      </c>
      <c r="L511" s="14">
        <f t="shared" si="88"/>
        <v>17358.400000000001</v>
      </c>
      <c r="M511" s="14">
        <f t="shared" si="88"/>
        <v>29079.800000000003</v>
      </c>
      <c r="N511" s="14">
        <f t="shared" si="88"/>
        <v>99175.3</v>
      </c>
      <c r="O511" s="14">
        <f t="shared" si="88"/>
        <v>471824.7</v>
      </c>
    </row>
    <row r="512" spans="1:15" x14ac:dyDescent="0.3">
      <c r="C512" s="13"/>
    </row>
    <row r="513" spans="1:27" x14ac:dyDescent="0.3">
      <c r="A513" s="6" t="s">
        <v>176</v>
      </c>
      <c r="C513" s="13"/>
    </row>
    <row r="514" spans="1:27" x14ac:dyDescent="0.3">
      <c r="A514" s="7" t="s">
        <v>431</v>
      </c>
      <c r="B514" s="7" t="s">
        <v>432</v>
      </c>
      <c r="C514" s="7" t="s">
        <v>433</v>
      </c>
      <c r="D514" s="7" t="s">
        <v>441</v>
      </c>
      <c r="E514" s="7" t="s">
        <v>434</v>
      </c>
      <c r="F514" s="7" t="s">
        <v>435</v>
      </c>
      <c r="G514" s="8" t="s">
        <v>442</v>
      </c>
      <c r="H514" s="8" t="s">
        <v>443</v>
      </c>
      <c r="I514" s="8" t="s">
        <v>444</v>
      </c>
      <c r="J514" s="8" t="s">
        <v>0</v>
      </c>
      <c r="K514" s="8" t="s">
        <v>1</v>
      </c>
      <c r="L514" s="8" t="s">
        <v>2</v>
      </c>
      <c r="M514" s="8" t="s">
        <v>445</v>
      </c>
      <c r="N514" s="8" t="s">
        <v>446</v>
      </c>
      <c r="O514" s="8" t="s">
        <v>447</v>
      </c>
    </row>
    <row r="515" spans="1:27" x14ac:dyDescent="0.3">
      <c r="A515" s="9" t="s">
        <v>177</v>
      </c>
      <c r="B515" s="9" t="s">
        <v>47</v>
      </c>
      <c r="C515" s="13" t="s">
        <v>430</v>
      </c>
      <c r="D515" s="9" t="s">
        <v>428</v>
      </c>
      <c r="E515" s="10">
        <v>45839</v>
      </c>
      <c r="F515" s="10">
        <v>46023</v>
      </c>
      <c r="G515" s="11">
        <v>70000</v>
      </c>
      <c r="H515" s="11">
        <v>0</v>
      </c>
      <c r="I515" s="11">
        <f>+H515+G515</f>
        <v>70000</v>
      </c>
      <c r="J515" s="11">
        <v>2009</v>
      </c>
      <c r="K515" s="11">
        <v>4984.5200000000004</v>
      </c>
      <c r="L515" s="11">
        <v>2128</v>
      </c>
      <c r="M515" s="11">
        <v>1944.78</v>
      </c>
      <c r="N515" s="11">
        <f>M515+L515+K515+J515</f>
        <v>11066.3</v>
      </c>
      <c r="O515" s="11">
        <f>+I515-N515</f>
        <v>58933.7</v>
      </c>
    </row>
    <row r="516" spans="1:27" x14ac:dyDescent="0.3">
      <c r="A516" s="9" t="s">
        <v>179</v>
      </c>
      <c r="B516" s="9" t="s">
        <v>5</v>
      </c>
      <c r="C516" s="13" t="s">
        <v>430</v>
      </c>
      <c r="D516" s="9" t="s">
        <v>428</v>
      </c>
      <c r="E516" s="10">
        <v>45962</v>
      </c>
      <c r="F516" s="10">
        <v>46143</v>
      </c>
      <c r="G516" s="11">
        <v>50000</v>
      </c>
      <c r="H516" s="11">
        <v>0</v>
      </c>
      <c r="I516" s="11">
        <f>+H516+G516</f>
        <v>50000</v>
      </c>
      <c r="J516" s="11">
        <v>1435</v>
      </c>
      <c r="K516" s="11">
        <v>1854</v>
      </c>
      <c r="L516" s="11">
        <v>1520</v>
      </c>
      <c r="M516" s="11">
        <v>25</v>
      </c>
      <c r="N516" s="11">
        <f>M516+L516+K516+J516</f>
        <v>4834</v>
      </c>
      <c r="O516" s="11">
        <f>+I516-N516</f>
        <v>45166</v>
      </c>
    </row>
    <row r="517" spans="1:27" x14ac:dyDescent="0.3">
      <c r="A517" s="9" t="s">
        <v>178</v>
      </c>
      <c r="B517" s="9" t="s">
        <v>19</v>
      </c>
      <c r="C517" s="13" t="s">
        <v>430</v>
      </c>
      <c r="D517" s="9" t="s">
        <v>428</v>
      </c>
      <c r="E517" s="10">
        <v>45962</v>
      </c>
      <c r="F517" s="10">
        <v>46143</v>
      </c>
      <c r="G517" s="11">
        <v>55000</v>
      </c>
      <c r="H517" s="11">
        <v>0</v>
      </c>
      <c r="I517" s="11">
        <f>+H517+G517</f>
        <v>55000</v>
      </c>
      <c r="J517" s="11">
        <v>1578.5</v>
      </c>
      <c r="K517" s="11">
        <v>2559.6799999999998</v>
      </c>
      <c r="L517" s="11">
        <v>1672</v>
      </c>
      <c r="M517" s="11">
        <v>25</v>
      </c>
      <c r="N517" s="11">
        <f>M517+L517+K517+J517</f>
        <v>5835.18</v>
      </c>
      <c r="O517" s="11">
        <f>+I517-N517</f>
        <v>49164.82</v>
      </c>
    </row>
    <row r="518" spans="1:27" ht="13.5" thickBot="1" x14ac:dyDescent="0.35">
      <c r="C518" s="13"/>
      <c r="D518" s="9">
        <v>3</v>
      </c>
      <c r="G518" s="14">
        <f>SUM(G515:G517)</f>
        <v>175000</v>
      </c>
      <c r="H518" s="14">
        <f t="shared" ref="H518:O518" si="89">SUM(H515:H517)</f>
        <v>0</v>
      </c>
      <c r="I518" s="14">
        <f t="shared" si="89"/>
        <v>175000</v>
      </c>
      <c r="J518" s="14">
        <f t="shared" si="89"/>
        <v>5022.5</v>
      </c>
      <c r="K518" s="14">
        <f t="shared" si="89"/>
        <v>9398.2000000000007</v>
      </c>
      <c r="L518" s="14">
        <f t="shared" si="89"/>
        <v>5320</v>
      </c>
      <c r="M518" s="14">
        <f t="shared" si="89"/>
        <v>1994.78</v>
      </c>
      <c r="N518" s="14">
        <f t="shared" si="89"/>
        <v>21735.48</v>
      </c>
      <c r="O518" s="14">
        <f t="shared" si="89"/>
        <v>153264.51999999999</v>
      </c>
    </row>
    <row r="519" spans="1:27" x14ac:dyDescent="0.3">
      <c r="C519" s="13"/>
    </row>
    <row r="521" spans="1:27" x14ac:dyDescent="0.3">
      <c r="C521" s="13"/>
      <c r="Z521" s="10"/>
      <c r="AA521" s="10"/>
    </row>
    <row r="523" spans="1:27" x14ac:dyDescent="0.3">
      <c r="D523" s="11">
        <f>D308+D316+D325+D333+D340+D389+D397+D403+D414+D422+D429+D436+D442+D451+D457+D463+D468+D474+D482+D487+D498+D511+D518+D179+D294+D273+D258+D78+D65+D148+D112+D23+D219+D84+D203+D288+D28+D299+D268+D263+D189+D214+D226+D231+D237</f>
        <v>326</v>
      </c>
      <c r="E523" s="9"/>
      <c r="F523" s="9"/>
      <c r="G523" s="11">
        <f t="shared" ref="G523:O523" si="90">G308+G316+G325+G333+G340+G389+G397+G403+G414+G422+G429+G436+G442+G451+G457+G463+G468+G474+G482+G487+G498+G511+G518+G179+G294+G273+G258+G78+G65+G148+G112+G23+G219+G84+G203+G288+G28+G299+G268+G263+G189+G214+G226+G231+G237</f>
        <v>22648155.939999998</v>
      </c>
      <c r="H523" s="11">
        <f t="shared" si="90"/>
        <v>0</v>
      </c>
      <c r="I523" s="11">
        <f t="shared" si="90"/>
        <v>22648155.939999998</v>
      </c>
      <c r="J523" s="11">
        <f t="shared" si="90"/>
        <v>650002.07999999984</v>
      </c>
      <c r="K523" s="11">
        <f t="shared" si="90"/>
        <v>1840194.899999999</v>
      </c>
      <c r="L523" s="11">
        <f t="shared" si="90"/>
        <v>688503.94000000006</v>
      </c>
      <c r="M523" s="11">
        <f t="shared" si="90"/>
        <v>894823.3400000002</v>
      </c>
      <c r="N523" s="11">
        <f t="shared" si="90"/>
        <v>4073524.26</v>
      </c>
      <c r="O523" s="11">
        <f t="shared" si="90"/>
        <v>18574631.68</v>
      </c>
    </row>
    <row r="525" spans="1:27" x14ac:dyDescent="0.3">
      <c r="G525" s="11">
        <v>22648155.940000001</v>
      </c>
      <c r="H525" s="11">
        <v>0</v>
      </c>
      <c r="I525" s="11">
        <v>22648155.940000001</v>
      </c>
      <c r="J525" s="11">
        <v>650002.07999999996</v>
      </c>
      <c r="K525" s="11">
        <v>1840194.9</v>
      </c>
      <c r="L525" s="11">
        <v>688503.94</v>
      </c>
      <c r="M525" s="11">
        <v>894823.34</v>
      </c>
      <c r="N525" s="11">
        <v>4073524.26</v>
      </c>
      <c r="O525" s="11">
        <v>18574631.68</v>
      </c>
    </row>
    <row r="527" spans="1:27" x14ac:dyDescent="0.3">
      <c r="G527" s="11">
        <f>+G525-G523</f>
        <v>0</v>
      </c>
      <c r="H527" s="11">
        <f t="shared" ref="H527:O527" si="91">+H525-H523</f>
        <v>0</v>
      </c>
      <c r="I527" s="11">
        <f t="shared" si="91"/>
        <v>0</v>
      </c>
      <c r="J527" s="11">
        <f t="shared" si="91"/>
        <v>0</v>
      </c>
      <c r="K527" s="11">
        <f t="shared" si="91"/>
        <v>0</v>
      </c>
      <c r="L527" s="11">
        <f t="shared" si="91"/>
        <v>0</v>
      </c>
      <c r="M527" s="11">
        <f t="shared" si="91"/>
        <v>0</v>
      </c>
      <c r="N527" s="11">
        <f t="shared" si="91"/>
        <v>0</v>
      </c>
      <c r="O527" s="11">
        <f t="shared" si="91"/>
        <v>0</v>
      </c>
    </row>
  </sheetData>
  <conditionalFormatting sqref="G11">
    <cfRule type="cellIs" dxfId="44" priority="31" operator="equal">
      <formula>34000</formula>
    </cfRule>
    <cfRule type="cellIs" priority="32" operator="equal">
      <formula>34000</formula>
    </cfRule>
  </conditionalFormatting>
  <conditionalFormatting sqref="G26">
    <cfRule type="cellIs" dxfId="43" priority="21" operator="equal">
      <formula>34000</formula>
    </cfRule>
    <cfRule type="cellIs" priority="22" operator="equal">
      <formula>34000</formula>
    </cfRule>
  </conditionalFormatting>
  <conditionalFormatting sqref="G33">
    <cfRule type="cellIs" dxfId="42" priority="37" operator="equal">
      <formula>34000</formula>
    </cfRule>
    <cfRule type="cellIs" priority="38" operator="equal">
      <formula>34000</formula>
    </cfRule>
  </conditionalFormatting>
  <conditionalFormatting sqref="G68">
    <cfRule type="cellIs" dxfId="41" priority="39" operator="equal">
      <formula>34000</formula>
    </cfRule>
    <cfRule type="cellIs" priority="40" operator="equal">
      <formula>34000</formula>
    </cfRule>
  </conditionalFormatting>
  <conditionalFormatting sqref="G81">
    <cfRule type="cellIs" dxfId="40" priority="27" operator="equal">
      <formula>34000</formula>
    </cfRule>
    <cfRule type="cellIs" priority="28" operator="equal">
      <formula>34000</formula>
    </cfRule>
  </conditionalFormatting>
  <conditionalFormatting sqref="G88">
    <cfRule type="cellIs" dxfId="39" priority="33" operator="equal">
      <formula>34000</formula>
    </cfRule>
    <cfRule type="cellIs" priority="34" operator="equal">
      <formula>34000</formula>
    </cfRule>
  </conditionalFormatting>
  <conditionalFormatting sqref="G115">
    <cfRule type="cellIs" dxfId="38" priority="35" operator="equal">
      <formula>34000</formula>
    </cfRule>
    <cfRule type="cellIs" priority="36" operator="equal">
      <formula>34000</formula>
    </cfRule>
  </conditionalFormatting>
  <conditionalFormatting sqref="G151">
    <cfRule type="cellIs" dxfId="37" priority="47" operator="equal">
      <formula>34000</formula>
    </cfRule>
    <cfRule type="cellIs" priority="48" operator="equal">
      <formula>34000</formula>
    </cfRule>
  </conditionalFormatting>
  <conditionalFormatting sqref="G182">
    <cfRule type="cellIs" dxfId="36" priority="13" operator="equal">
      <formula>34000</formula>
    </cfRule>
    <cfRule type="cellIs" priority="14" operator="equal">
      <formula>34000</formula>
    </cfRule>
  </conditionalFormatting>
  <conditionalFormatting sqref="G192">
    <cfRule type="cellIs" dxfId="35" priority="25" operator="equal">
      <formula>34000</formula>
    </cfRule>
    <cfRule type="cellIs" priority="26" operator="equal">
      <formula>34000</formula>
    </cfRule>
  </conditionalFormatting>
  <conditionalFormatting sqref="G206">
    <cfRule type="cellIs" dxfId="34" priority="11" operator="equal">
      <formula>34000</formula>
    </cfRule>
    <cfRule type="cellIs" priority="12" operator="equal">
      <formula>34000</formula>
    </cfRule>
  </conditionalFormatting>
  <conditionalFormatting sqref="G217">
    <cfRule type="cellIs" dxfId="33" priority="29" operator="equal">
      <formula>34000</formula>
    </cfRule>
    <cfRule type="cellIs" priority="30" operator="equal">
      <formula>34000</formula>
    </cfRule>
  </conditionalFormatting>
  <conditionalFormatting sqref="G222">
    <cfRule type="cellIs" dxfId="32" priority="9" operator="equal">
      <formula>34000</formula>
    </cfRule>
    <cfRule type="cellIs" priority="10" operator="equal">
      <formula>34000</formula>
    </cfRule>
  </conditionalFormatting>
  <conditionalFormatting sqref="G229">
    <cfRule type="cellIs" dxfId="31" priority="7" operator="equal">
      <formula>34000</formula>
    </cfRule>
    <cfRule type="cellIs" priority="8" operator="equal">
      <formula>34000</formula>
    </cfRule>
  </conditionalFormatting>
  <conditionalFormatting sqref="G234">
    <cfRule type="cellIs" dxfId="30" priority="5" operator="equal">
      <formula>34000</formula>
    </cfRule>
    <cfRule type="cellIs" priority="6" operator="equal">
      <formula>34000</formula>
    </cfRule>
  </conditionalFormatting>
  <conditionalFormatting sqref="G240">
    <cfRule type="cellIs" dxfId="29" priority="41" operator="equal">
      <formula>34000</formula>
    </cfRule>
    <cfRule type="cellIs" priority="42" operator="equal">
      <formula>34000</formula>
    </cfRule>
  </conditionalFormatting>
  <conditionalFormatting sqref="G261">
    <cfRule type="cellIs" dxfId="28" priority="15" operator="equal">
      <formula>34000</formula>
    </cfRule>
    <cfRule type="cellIs" priority="16" operator="equal">
      <formula>34000</formula>
    </cfRule>
  </conditionalFormatting>
  <conditionalFormatting sqref="G266">
    <cfRule type="cellIs" dxfId="27" priority="1" operator="equal">
      <formula>34000</formula>
    </cfRule>
    <cfRule type="cellIs" priority="2" operator="equal">
      <formula>34000</formula>
    </cfRule>
  </conditionalFormatting>
  <conditionalFormatting sqref="G271">
    <cfRule type="cellIs" dxfId="26" priority="43" operator="equal">
      <formula>34000</formula>
    </cfRule>
    <cfRule type="cellIs" priority="44" operator="equal">
      <formula>34000</formula>
    </cfRule>
  </conditionalFormatting>
  <conditionalFormatting sqref="G276">
    <cfRule type="cellIs" dxfId="25" priority="3" operator="equal">
      <formula>34000</formula>
    </cfRule>
    <cfRule type="cellIs" priority="4" operator="equal">
      <formula>34000</formula>
    </cfRule>
  </conditionalFormatting>
  <conditionalFormatting sqref="G291">
    <cfRule type="cellIs" dxfId="24" priority="45" operator="equal">
      <formula>34000</formula>
    </cfRule>
    <cfRule type="cellIs" priority="46" operator="equal">
      <formula>34000</formula>
    </cfRule>
  </conditionalFormatting>
  <conditionalFormatting sqref="G297">
    <cfRule type="cellIs" dxfId="23" priority="19" operator="equal">
      <formula>34000</formula>
    </cfRule>
    <cfRule type="cellIs" priority="20" operator="equal">
      <formula>34000</formula>
    </cfRule>
  </conditionalFormatting>
  <conditionalFormatting sqref="G303">
    <cfRule type="cellIs" dxfId="22" priority="93" operator="equal">
      <formula>34000</formula>
    </cfRule>
    <cfRule type="cellIs" priority="94" operator="equal">
      <formula>34000</formula>
    </cfRule>
  </conditionalFormatting>
  <conditionalFormatting sqref="G311">
    <cfRule type="cellIs" dxfId="21" priority="91" operator="equal">
      <formula>34000</formula>
    </cfRule>
    <cfRule type="cellIs" priority="92" operator="equal">
      <formula>34000</formula>
    </cfRule>
  </conditionalFormatting>
  <conditionalFormatting sqref="G319">
    <cfRule type="cellIs" dxfId="20" priority="89" operator="equal">
      <formula>34000</formula>
    </cfRule>
    <cfRule type="cellIs" priority="90" operator="equal">
      <formula>34000</formula>
    </cfRule>
  </conditionalFormatting>
  <conditionalFormatting sqref="G328">
    <cfRule type="cellIs" dxfId="19" priority="87" operator="equal">
      <formula>34000</formula>
    </cfRule>
    <cfRule type="cellIs" priority="88" operator="equal">
      <formula>34000</formula>
    </cfRule>
  </conditionalFormatting>
  <conditionalFormatting sqref="G336">
    <cfRule type="cellIs" dxfId="18" priority="85" operator="equal">
      <formula>34000</formula>
    </cfRule>
    <cfRule type="cellIs" priority="86" operator="equal">
      <formula>34000</formula>
    </cfRule>
  </conditionalFormatting>
  <conditionalFormatting sqref="G343">
    <cfRule type="cellIs" dxfId="17" priority="83" operator="equal">
      <formula>34000</formula>
    </cfRule>
    <cfRule type="cellIs" priority="84" operator="equal">
      <formula>34000</formula>
    </cfRule>
  </conditionalFormatting>
  <conditionalFormatting sqref="G392">
    <cfRule type="cellIs" dxfId="16" priority="81" operator="equal">
      <formula>34000</formula>
    </cfRule>
    <cfRule type="cellIs" priority="82" operator="equal">
      <formula>34000</formula>
    </cfRule>
  </conditionalFormatting>
  <conditionalFormatting sqref="G400">
    <cfRule type="cellIs" dxfId="15" priority="79" operator="equal">
      <formula>34000</formula>
    </cfRule>
    <cfRule type="cellIs" priority="80" operator="equal">
      <formula>34000</formula>
    </cfRule>
  </conditionalFormatting>
  <conditionalFormatting sqref="G406">
    <cfRule type="cellIs" dxfId="14" priority="77" operator="equal">
      <formula>34000</formula>
    </cfRule>
    <cfRule type="cellIs" priority="78" operator="equal">
      <formula>34000</formula>
    </cfRule>
  </conditionalFormatting>
  <conditionalFormatting sqref="G417">
    <cfRule type="cellIs" dxfId="13" priority="75" operator="equal">
      <formula>34000</formula>
    </cfRule>
    <cfRule type="cellIs" priority="76" operator="equal">
      <formula>34000</formula>
    </cfRule>
  </conditionalFormatting>
  <conditionalFormatting sqref="G425">
    <cfRule type="cellIs" dxfId="12" priority="73" operator="equal">
      <formula>34000</formula>
    </cfRule>
    <cfRule type="cellIs" priority="74" operator="equal">
      <formula>34000</formula>
    </cfRule>
  </conditionalFormatting>
  <conditionalFormatting sqref="G432">
    <cfRule type="cellIs" dxfId="11" priority="71" operator="equal">
      <formula>34000</formula>
    </cfRule>
    <cfRule type="cellIs" priority="72" operator="equal">
      <formula>34000</formula>
    </cfRule>
  </conditionalFormatting>
  <conditionalFormatting sqref="G439">
    <cfRule type="cellIs" dxfId="10" priority="69" operator="equal">
      <formula>34000</formula>
    </cfRule>
    <cfRule type="cellIs" priority="70" operator="equal">
      <formula>34000</formula>
    </cfRule>
  </conditionalFormatting>
  <conditionalFormatting sqref="G445">
    <cfRule type="cellIs" dxfId="9" priority="67" operator="equal">
      <formula>34000</formula>
    </cfRule>
    <cfRule type="cellIs" priority="68" operator="equal">
      <formula>34000</formula>
    </cfRule>
  </conditionalFormatting>
  <conditionalFormatting sqref="G454">
    <cfRule type="cellIs" dxfId="8" priority="65" operator="equal">
      <formula>34000</formula>
    </cfRule>
    <cfRule type="cellIs" priority="66" operator="equal">
      <formula>34000</formula>
    </cfRule>
  </conditionalFormatting>
  <conditionalFormatting sqref="G460">
    <cfRule type="cellIs" dxfId="7" priority="63" operator="equal">
      <formula>34000</formula>
    </cfRule>
    <cfRule type="cellIs" priority="64" operator="equal">
      <formula>34000</formula>
    </cfRule>
  </conditionalFormatting>
  <conditionalFormatting sqref="G466">
    <cfRule type="cellIs" dxfId="6" priority="61" operator="equal">
      <formula>34000</formula>
    </cfRule>
    <cfRule type="cellIs" priority="62" operator="equal">
      <formula>34000</formula>
    </cfRule>
  </conditionalFormatting>
  <conditionalFormatting sqref="G471">
    <cfRule type="cellIs" dxfId="5" priority="59" operator="equal">
      <formula>34000</formula>
    </cfRule>
    <cfRule type="cellIs" priority="60" operator="equal">
      <formula>34000</formula>
    </cfRule>
  </conditionalFormatting>
  <conditionalFormatting sqref="G477">
    <cfRule type="cellIs" dxfId="4" priority="57" operator="equal">
      <formula>34000</formula>
    </cfRule>
    <cfRule type="cellIs" priority="58" operator="equal">
      <formula>34000</formula>
    </cfRule>
  </conditionalFormatting>
  <conditionalFormatting sqref="G485">
    <cfRule type="cellIs" dxfId="3" priority="55" operator="equal">
      <formula>34000</formula>
    </cfRule>
    <cfRule type="cellIs" priority="56" operator="equal">
      <formula>34000</formula>
    </cfRule>
  </conditionalFormatting>
  <conditionalFormatting sqref="G490">
    <cfRule type="cellIs" dxfId="2" priority="53" operator="equal">
      <formula>34000</formula>
    </cfRule>
    <cfRule type="cellIs" priority="54" operator="equal">
      <formula>34000</formula>
    </cfRule>
  </conditionalFormatting>
  <conditionalFormatting sqref="G501">
    <cfRule type="cellIs" dxfId="1" priority="51" operator="equal">
      <formula>34000</formula>
    </cfRule>
    <cfRule type="cellIs" priority="52" operator="equal">
      <formula>34000</formula>
    </cfRule>
  </conditionalFormatting>
  <conditionalFormatting sqref="G514">
    <cfRule type="cellIs" dxfId="0" priority="49" operator="equal">
      <formula>34000</formula>
    </cfRule>
    <cfRule type="cellIs" priority="50" operator="equal">
      <formula>34000</formula>
    </cfRule>
  </conditionalFormatting>
  <pageMargins left="0.70866141732283472" right="0.70866141732283472" top="0.74803149606299213" bottom="0.74803149606299213" header="0.31496062992125984" footer="0.31496062992125984"/>
  <pageSetup paperSize="9" scale="54" fitToHeight="0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67A65-8DA8-4820-83F0-EE89D949A79B}">
  <dimension ref="A2:E463"/>
  <sheetViews>
    <sheetView topLeftCell="A40" workbookViewId="0">
      <selection activeCell="D46" sqref="D46"/>
    </sheetView>
  </sheetViews>
  <sheetFormatPr baseColWidth="10" defaultColWidth="9" defaultRowHeight="14.5" x14ac:dyDescent="0.35"/>
  <cols>
    <col min="1" max="1" width="33.81640625" customWidth="1"/>
    <col min="2" max="2" width="23.26953125" customWidth="1"/>
    <col min="3" max="3" width="12.54296875" customWidth="1"/>
    <col min="4" max="4" width="16.54296875" customWidth="1"/>
    <col min="5" max="5" width="15.26953125" customWidth="1"/>
  </cols>
  <sheetData>
    <row r="2" spans="1:5" x14ac:dyDescent="0.35">
      <c r="A2" t="s">
        <v>365</v>
      </c>
      <c r="B2" t="s">
        <v>34</v>
      </c>
      <c r="C2" t="s">
        <v>430</v>
      </c>
      <c r="D2" s="1">
        <v>45931</v>
      </c>
      <c r="E2" s="1">
        <v>46113</v>
      </c>
    </row>
    <row r="3" spans="1:5" x14ac:dyDescent="0.35">
      <c r="A3" t="s">
        <v>36</v>
      </c>
      <c r="B3" t="s">
        <v>37</v>
      </c>
      <c r="C3" t="s">
        <v>430</v>
      </c>
      <c r="D3" s="1">
        <v>45839</v>
      </c>
      <c r="E3" s="1">
        <v>46023</v>
      </c>
    </row>
    <row r="4" spans="1:5" x14ac:dyDescent="0.35">
      <c r="A4" t="s">
        <v>276</v>
      </c>
      <c r="B4" t="s">
        <v>30</v>
      </c>
      <c r="C4" t="s">
        <v>430</v>
      </c>
      <c r="D4" s="1">
        <v>45962</v>
      </c>
      <c r="E4" s="1">
        <v>46143</v>
      </c>
    </row>
    <row r="5" spans="1:5" x14ac:dyDescent="0.35">
      <c r="A5" t="s">
        <v>84</v>
      </c>
      <c r="B5" t="s">
        <v>19</v>
      </c>
      <c r="C5" t="s">
        <v>430</v>
      </c>
      <c r="D5" s="1">
        <v>45839</v>
      </c>
      <c r="E5" s="1">
        <v>46023</v>
      </c>
    </row>
    <row r="6" spans="1:5" x14ac:dyDescent="0.35">
      <c r="A6" t="s">
        <v>162</v>
      </c>
      <c r="B6" t="s">
        <v>93</v>
      </c>
      <c r="C6" t="s">
        <v>430</v>
      </c>
      <c r="D6" s="1">
        <v>45839</v>
      </c>
      <c r="E6" s="1">
        <v>46023</v>
      </c>
    </row>
    <row r="7" spans="1:5" x14ac:dyDescent="0.35">
      <c r="A7" t="s">
        <v>264</v>
      </c>
      <c r="B7" t="s">
        <v>11</v>
      </c>
      <c r="C7" t="s">
        <v>430</v>
      </c>
      <c r="D7" s="1">
        <v>45870</v>
      </c>
      <c r="E7" s="1">
        <v>46054</v>
      </c>
    </row>
    <row r="8" spans="1:5" x14ac:dyDescent="0.35">
      <c r="A8" t="s">
        <v>177</v>
      </c>
      <c r="B8" t="s">
        <v>47</v>
      </c>
      <c r="C8" t="s">
        <v>430</v>
      </c>
      <c r="D8" s="1">
        <v>45839</v>
      </c>
      <c r="E8" s="1">
        <v>46023</v>
      </c>
    </row>
    <row r="9" spans="1:5" x14ac:dyDescent="0.35">
      <c r="A9" t="s">
        <v>15</v>
      </c>
      <c r="B9" t="s">
        <v>13</v>
      </c>
      <c r="C9" t="s">
        <v>430</v>
      </c>
      <c r="D9" s="1">
        <v>45931</v>
      </c>
      <c r="E9" s="1">
        <v>46113</v>
      </c>
    </row>
    <row r="10" spans="1:5" x14ac:dyDescent="0.35">
      <c r="A10" t="s">
        <v>218</v>
      </c>
      <c r="B10" t="s">
        <v>37</v>
      </c>
      <c r="C10" t="s">
        <v>430</v>
      </c>
      <c r="D10" s="1">
        <v>45870</v>
      </c>
      <c r="E10" s="1">
        <v>46054</v>
      </c>
    </row>
    <row r="11" spans="1:5" x14ac:dyDescent="0.35">
      <c r="A11" t="s">
        <v>380</v>
      </c>
      <c r="B11" t="s">
        <v>34</v>
      </c>
      <c r="C11" t="s">
        <v>430</v>
      </c>
      <c r="D11" s="1">
        <v>45901</v>
      </c>
      <c r="E11" s="1">
        <v>46082</v>
      </c>
    </row>
    <row r="12" spans="1:5" x14ac:dyDescent="0.35">
      <c r="A12" t="s">
        <v>70</v>
      </c>
      <c r="B12" t="s">
        <v>19</v>
      </c>
      <c r="C12" t="s">
        <v>430</v>
      </c>
      <c r="D12" s="1">
        <v>45992</v>
      </c>
      <c r="E12" s="1">
        <v>46174</v>
      </c>
    </row>
    <row r="13" spans="1:5" x14ac:dyDescent="0.35">
      <c r="A13" t="s">
        <v>202</v>
      </c>
      <c r="B13" t="s">
        <v>201</v>
      </c>
      <c r="C13" t="s">
        <v>430</v>
      </c>
      <c r="D13" s="1">
        <v>45839</v>
      </c>
      <c r="E13" s="1">
        <v>46023</v>
      </c>
    </row>
    <row r="14" spans="1:5" x14ac:dyDescent="0.35">
      <c r="A14" t="s">
        <v>249</v>
      </c>
      <c r="B14" t="s">
        <v>250</v>
      </c>
      <c r="C14" t="s">
        <v>430</v>
      </c>
      <c r="D14" s="1">
        <v>45839</v>
      </c>
      <c r="E14" s="1">
        <v>46023</v>
      </c>
    </row>
    <row r="15" spans="1:5" x14ac:dyDescent="0.35">
      <c r="A15" s="4" t="s">
        <v>396</v>
      </c>
      <c r="B15" t="s">
        <v>26</v>
      </c>
      <c r="C15" t="s">
        <v>430</v>
      </c>
      <c r="D15" s="1">
        <v>45839</v>
      </c>
      <c r="E15" s="1">
        <v>46023</v>
      </c>
    </row>
    <row r="16" spans="1:5" x14ac:dyDescent="0.35">
      <c r="A16" t="s">
        <v>423</v>
      </c>
      <c r="B16" t="s">
        <v>76</v>
      </c>
      <c r="C16" t="s">
        <v>430</v>
      </c>
      <c r="D16" s="1">
        <v>45901</v>
      </c>
      <c r="E16" s="1">
        <v>46082</v>
      </c>
    </row>
    <row r="17" spans="1:5" x14ac:dyDescent="0.35">
      <c r="A17" t="s">
        <v>417</v>
      </c>
      <c r="B17" t="s">
        <v>5</v>
      </c>
      <c r="C17" t="s">
        <v>430</v>
      </c>
      <c r="D17" s="1">
        <v>45839</v>
      </c>
      <c r="E17" s="1">
        <v>46023</v>
      </c>
    </row>
    <row r="18" spans="1:5" x14ac:dyDescent="0.35">
      <c r="A18" s="4" t="s">
        <v>400</v>
      </c>
      <c r="B18" t="s">
        <v>47</v>
      </c>
      <c r="C18" t="s">
        <v>430</v>
      </c>
      <c r="D18" s="1">
        <v>45962</v>
      </c>
      <c r="E18" s="1">
        <v>46143</v>
      </c>
    </row>
    <row r="19" spans="1:5" x14ac:dyDescent="0.35">
      <c r="A19" s="4" t="s">
        <v>403</v>
      </c>
      <c r="B19" t="s">
        <v>26</v>
      </c>
      <c r="C19" t="s">
        <v>430</v>
      </c>
      <c r="D19" s="1">
        <v>45992</v>
      </c>
      <c r="E19" s="1" t="s">
        <v>436</v>
      </c>
    </row>
    <row r="20" spans="1:5" x14ac:dyDescent="0.35">
      <c r="A20" t="s">
        <v>364</v>
      </c>
      <c r="B20" t="s">
        <v>41</v>
      </c>
      <c r="C20" t="s">
        <v>430</v>
      </c>
      <c r="D20" s="1">
        <v>45870</v>
      </c>
      <c r="E20" s="1">
        <v>46054</v>
      </c>
    </row>
    <row r="21" spans="1:5" x14ac:dyDescent="0.35">
      <c r="A21" t="s">
        <v>301</v>
      </c>
      <c r="B21" t="s">
        <v>159</v>
      </c>
      <c r="C21" t="s">
        <v>430</v>
      </c>
      <c r="D21" s="1">
        <v>45962</v>
      </c>
      <c r="E21" s="1">
        <v>46143</v>
      </c>
    </row>
    <row r="22" spans="1:5" x14ac:dyDescent="0.35">
      <c r="A22" t="s">
        <v>292</v>
      </c>
      <c r="B22" t="s">
        <v>19</v>
      </c>
      <c r="C22" t="s">
        <v>430</v>
      </c>
      <c r="D22" s="1">
        <v>45931</v>
      </c>
      <c r="E22" s="1">
        <v>46113</v>
      </c>
    </row>
    <row r="23" spans="1:5" x14ac:dyDescent="0.35">
      <c r="A23" s="4" t="s">
        <v>401</v>
      </c>
      <c r="B23" t="s">
        <v>47</v>
      </c>
      <c r="C23" t="s">
        <v>430</v>
      </c>
      <c r="D23" s="1">
        <v>45962</v>
      </c>
      <c r="E23" s="1">
        <v>46143</v>
      </c>
    </row>
    <row r="24" spans="1:5" x14ac:dyDescent="0.35">
      <c r="A24" s="4" t="s">
        <v>394</v>
      </c>
      <c r="B24" t="s">
        <v>69</v>
      </c>
      <c r="C24" t="s">
        <v>430</v>
      </c>
      <c r="D24" s="1">
        <v>45962</v>
      </c>
      <c r="E24" s="1">
        <v>46143</v>
      </c>
    </row>
    <row r="25" spans="1:5" x14ac:dyDescent="0.35">
      <c r="A25" t="s">
        <v>242</v>
      </c>
      <c r="B25" t="s">
        <v>243</v>
      </c>
      <c r="C25" t="s">
        <v>430</v>
      </c>
      <c r="D25" s="1">
        <v>45839</v>
      </c>
      <c r="E25" s="1">
        <v>46023</v>
      </c>
    </row>
    <row r="26" spans="1:5" x14ac:dyDescent="0.35">
      <c r="A26" t="s">
        <v>413</v>
      </c>
      <c r="B26" t="s">
        <v>5</v>
      </c>
      <c r="C26" t="s">
        <v>430</v>
      </c>
      <c r="D26" s="1">
        <v>45992</v>
      </c>
      <c r="E26" s="1">
        <v>46174</v>
      </c>
    </row>
    <row r="27" spans="1:5" x14ac:dyDescent="0.35">
      <c r="A27" t="s">
        <v>303</v>
      </c>
      <c r="B27" t="s">
        <v>159</v>
      </c>
      <c r="C27" t="s">
        <v>430</v>
      </c>
      <c r="D27" s="1">
        <v>45962</v>
      </c>
      <c r="E27" s="1">
        <v>46143</v>
      </c>
    </row>
    <row r="28" spans="1:5" x14ac:dyDescent="0.35">
      <c r="A28" s="4" t="s">
        <v>399</v>
      </c>
      <c r="B28" t="s">
        <v>19</v>
      </c>
      <c r="C28" t="s">
        <v>430</v>
      </c>
      <c r="D28" s="1">
        <v>45931</v>
      </c>
      <c r="E28" s="1">
        <v>46113</v>
      </c>
    </row>
    <row r="29" spans="1:5" x14ac:dyDescent="0.35">
      <c r="A29" t="s">
        <v>59</v>
      </c>
      <c r="B29" t="s">
        <v>37</v>
      </c>
      <c r="C29" t="s">
        <v>430</v>
      </c>
      <c r="D29" s="1">
        <v>45901</v>
      </c>
      <c r="E29" s="1">
        <v>46082</v>
      </c>
    </row>
    <row r="30" spans="1:5" x14ac:dyDescent="0.35">
      <c r="A30" t="s">
        <v>29</v>
      </c>
      <c r="B30" t="s">
        <v>30</v>
      </c>
      <c r="C30" t="s">
        <v>430</v>
      </c>
      <c r="D30" s="1">
        <v>45901</v>
      </c>
      <c r="E30" s="1">
        <v>46082</v>
      </c>
    </row>
    <row r="31" spans="1:5" x14ac:dyDescent="0.35">
      <c r="A31" t="s">
        <v>193</v>
      </c>
      <c r="B31" t="s">
        <v>93</v>
      </c>
      <c r="C31" t="s">
        <v>430</v>
      </c>
      <c r="D31" s="1">
        <v>45870</v>
      </c>
      <c r="E31" s="1">
        <v>46054</v>
      </c>
    </row>
    <row r="32" spans="1:5" x14ac:dyDescent="0.35">
      <c r="A32" t="s">
        <v>198</v>
      </c>
      <c r="B32" t="s">
        <v>199</v>
      </c>
      <c r="C32" t="s">
        <v>430</v>
      </c>
      <c r="D32" s="1">
        <v>45870</v>
      </c>
      <c r="E32" s="1">
        <v>46054</v>
      </c>
    </row>
    <row r="33" spans="1:5" x14ac:dyDescent="0.35">
      <c r="A33" t="s">
        <v>102</v>
      </c>
      <c r="B33" t="s">
        <v>19</v>
      </c>
      <c r="C33" t="s">
        <v>430</v>
      </c>
      <c r="D33" s="1">
        <v>45962</v>
      </c>
      <c r="E33" s="1">
        <v>46143</v>
      </c>
    </row>
    <row r="34" spans="1:5" x14ac:dyDescent="0.35">
      <c r="A34" t="s">
        <v>236</v>
      </c>
      <c r="B34" t="s">
        <v>237</v>
      </c>
      <c r="C34" t="s">
        <v>430</v>
      </c>
      <c r="D34" s="1">
        <v>45839</v>
      </c>
      <c r="E34" s="1">
        <v>46023</v>
      </c>
    </row>
    <row r="35" spans="1:5" x14ac:dyDescent="0.35">
      <c r="A35" t="s">
        <v>216</v>
      </c>
      <c r="B35" t="s">
        <v>145</v>
      </c>
      <c r="C35" t="s">
        <v>430</v>
      </c>
      <c r="D35" s="1">
        <v>45839</v>
      </c>
      <c r="E35" s="1">
        <v>46023</v>
      </c>
    </row>
    <row r="36" spans="1:5" x14ac:dyDescent="0.35">
      <c r="A36" t="s">
        <v>67</v>
      </c>
      <c r="B36" t="s">
        <v>30</v>
      </c>
      <c r="C36" t="s">
        <v>430</v>
      </c>
      <c r="D36" s="1">
        <v>45778</v>
      </c>
      <c r="E36" s="1">
        <v>45962</v>
      </c>
    </row>
    <row r="37" spans="1:5" x14ac:dyDescent="0.35">
      <c r="A37" t="s">
        <v>161</v>
      </c>
      <c r="B37" t="s">
        <v>93</v>
      </c>
      <c r="C37" t="s">
        <v>430</v>
      </c>
      <c r="D37" s="1">
        <v>45962</v>
      </c>
      <c r="E37" s="1">
        <v>46143</v>
      </c>
    </row>
    <row r="38" spans="1:5" x14ac:dyDescent="0.35">
      <c r="A38" t="s">
        <v>10</v>
      </c>
      <c r="B38" t="s">
        <v>11</v>
      </c>
      <c r="C38" t="s">
        <v>430</v>
      </c>
      <c r="D38" s="1">
        <v>45870</v>
      </c>
      <c r="E38" s="1">
        <v>46054</v>
      </c>
    </row>
    <row r="39" spans="1:5" x14ac:dyDescent="0.35">
      <c r="A39" t="s">
        <v>241</v>
      </c>
      <c r="B39" t="s">
        <v>37</v>
      </c>
      <c r="C39" t="s">
        <v>430</v>
      </c>
      <c r="D39" s="1">
        <v>45901</v>
      </c>
      <c r="E39" s="1">
        <v>46082</v>
      </c>
    </row>
    <row r="40" spans="1:5" x14ac:dyDescent="0.35">
      <c r="A40" t="s">
        <v>8</v>
      </c>
      <c r="B40" t="s">
        <v>9</v>
      </c>
      <c r="C40" t="s">
        <v>430</v>
      </c>
      <c r="D40" s="1">
        <v>45870</v>
      </c>
      <c r="E40" s="1">
        <v>46054</v>
      </c>
    </row>
    <row r="41" spans="1:5" x14ac:dyDescent="0.35">
      <c r="A41" t="s">
        <v>227</v>
      </c>
      <c r="B41" t="s">
        <v>37</v>
      </c>
      <c r="C41" t="s">
        <v>430</v>
      </c>
      <c r="D41" s="1">
        <v>45901</v>
      </c>
      <c r="E41" s="1">
        <v>46082</v>
      </c>
    </row>
    <row r="42" spans="1:5" x14ac:dyDescent="0.35">
      <c r="A42" t="s">
        <v>20</v>
      </c>
      <c r="B42" t="s">
        <v>21</v>
      </c>
      <c r="C42" t="s">
        <v>430</v>
      </c>
      <c r="D42" s="1">
        <v>45870</v>
      </c>
      <c r="E42" s="1">
        <v>46054</v>
      </c>
    </row>
    <row r="43" spans="1:5" x14ac:dyDescent="0.35">
      <c r="A43" t="s">
        <v>111</v>
      </c>
      <c r="B43" t="s">
        <v>19</v>
      </c>
      <c r="C43" t="s">
        <v>430</v>
      </c>
      <c r="D43" s="1">
        <v>45962</v>
      </c>
      <c r="E43" s="1">
        <v>46143</v>
      </c>
    </row>
    <row r="44" spans="1:5" x14ac:dyDescent="0.35">
      <c r="A44" t="s">
        <v>61</v>
      </c>
      <c r="B44" t="s">
        <v>37</v>
      </c>
      <c r="C44" t="s">
        <v>430</v>
      </c>
      <c r="D44" s="1">
        <v>45901</v>
      </c>
      <c r="E44" s="1">
        <v>46082</v>
      </c>
    </row>
    <row r="45" spans="1:5" x14ac:dyDescent="0.35">
      <c r="A45" t="s">
        <v>196</v>
      </c>
      <c r="B45" t="s">
        <v>93</v>
      </c>
      <c r="C45" t="s">
        <v>430</v>
      </c>
      <c r="D45" s="1">
        <v>45962</v>
      </c>
      <c r="E45" s="1">
        <v>46143</v>
      </c>
    </row>
    <row r="46" spans="1:5" x14ac:dyDescent="0.35">
      <c r="A46" t="s">
        <v>257</v>
      </c>
      <c r="B46" t="s">
        <v>30</v>
      </c>
      <c r="C46" t="s">
        <v>430</v>
      </c>
      <c r="D46" s="1">
        <v>45870</v>
      </c>
      <c r="E46" s="1">
        <v>46054</v>
      </c>
    </row>
    <row r="47" spans="1:5" x14ac:dyDescent="0.35">
      <c r="A47" t="s">
        <v>353</v>
      </c>
      <c r="B47" t="s">
        <v>69</v>
      </c>
      <c r="C47" t="s">
        <v>430</v>
      </c>
      <c r="D47" s="1">
        <v>45839</v>
      </c>
      <c r="E47" s="1">
        <v>46023</v>
      </c>
    </row>
    <row r="48" spans="1:5" x14ac:dyDescent="0.35">
      <c r="A48" t="s">
        <v>18</v>
      </c>
      <c r="B48" t="s">
        <v>19</v>
      </c>
      <c r="C48" t="s">
        <v>430</v>
      </c>
      <c r="D48" s="1">
        <v>45839</v>
      </c>
      <c r="E48" s="1">
        <v>46023</v>
      </c>
    </row>
    <row r="49" spans="1:5" x14ac:dyDescent="0.35">
      <c r="A49" t="s">
        <v>157</v>
      </c>
      <c r="B49" t="s">
        <v>19</v>
      </c>
      <c r="C49" t="s">
        <v>430</v>
      </c>
      <c r="D49" s="1">
        <v>45901</v>
      </c>
      <c r="E49" s="1">
        <v>46082</v>
      </c>
    </row>
    <row r="50" spans="1:5" x14ac:dyDescent="0.35">
      <c r="A50" t="s">
        <v>77</v>
      </c>
      <c r="B50" t="s">
        <v>26</v>
      </c>
      <c r="C50" t="s">
        <v>430</v>
      </c>
      <c r="D50" s="1">
        <v>45870</v>
      </c>
      <c r="E50" s="1">
        <v>46054</v>
      </c>
    </row>
    <row r="51" spans="1:5" x14ac:dyDescent="0.35">
      <c r="A51" t="s">
        <v>128</v>
      </c>
      <c r="B51" t="s">
        <v>47</v>
      </c>
      <c r="C51" t="s">
        <v>430</v>
      </c>
      <c r="D51" s="1">
        <v>45962</v>
      </c>
      <c r="E51" s="1">
        <v>46143</v>
      </c>
    </row>
    <row r="52" spans="1:5" x14ac:dyDescent="0.35">
      <c r="A52" t="s">
        <v>350</v>
      </c>
      <c r="B52" t="s">
        <v>351</v>
      </c>
      <c r="C52" t="s">
        <v>430</v>
      </c>
      <c r="D52" s="1">
        <v>45839</v>
      </c>
      <c r="E52" s="1">
        <v>46023</v>
      </c>
    </row>
    <row r="53" spans="1:5" x14ac:dyDescent="0.35">
      <c r="A53" t="s">
        <v>105</v>
      </c>
      <c r="B53" t="s">
        <v>19</v>
      </c>
      <c r="C53" t="s">
        <v>430</v>
      </c>
      <c r="D53" s="1">
        <v>45839</v>
      </c>
      <c r="E53" s="1">
        <v>46023</v>
      </c>
    </row>
    <row r="54" spans="1:5" x14ac:dyDescent="0.35">
      <c r="A54" t="s">
        <v>270</v>
      </c>
      <c r="B54" t="s">
        <v>19</v>
      </c>
      <c r="C54" t="s">
        <v>430</v>
      </c>
      <c r="D54" s="1">
        <v>45839</v>
      </c>
      <c r="E54" s="1">
        <v>46023</v>
      </c>
    </row>
    <row r="55" spans="1:5" x14ac:dyDescent="0.35">
      <c r="A55" t="s">
        <v>247</v>
      </c>
      <c r="B55" t="s">
        <v>37</v>
      </c>
      <c r="C55" t="s">
        <v>430</v>
      </c>
      <c r="D55" s="1">
        <v>45839</v>
      </c>
      <c r="E55" s="1">
        <v>46023</v>
      </c>
    </row>
    <row r="56" spans="1:5" x14ac:dyDescent="0.35">
      <c r="A56" t="s">
        <v>33</v>
      </c>
      <c r="B56" t="s">
        <v>34</v>
      </c>
      <c r="C56" t="s">
        <v>430</v>
      </c>
      <c r="D56" s="1">
        <v>45901</v>
      </c>
      <c r="E56" s="1">
        <v>46082</v>
      </c>
    </row>
    <row r="57" spans="1:5" x14ac:dyDescent="0.35">
      <c r="A57" t="s">
        <v>53</v>
      </c>
      <c r="B57" t="s">
        <v>54</v>
      </c>
      <c r="C57" t="s">
        <v>430</v>
      </c>
      <c r="D57" s="1">
        <v>45962</v>
      </c>
      <c r="E57" s="1">
        <v>46143</v>
      </c>
    </row>
    <row r="58" spans="1:5" x14ac:dyDescent="0.35">
      <c r="A58" t="s">
        <v>278</v>
      </c>
      <c r="B58" t="s">
        <v>279</v>
      </c>
      <c r="C58" t="s">
        <v>430</v>
      </c>
      <c r="D58" s="1">
        <v>45992</v>
      </c>
      <c r="E58" s="1">
        <v>46174</v>
      </c>
    </row>
    <row r="59" spans="1:5" x14ac:dyDescent="0.35">
      <c r="A59" t="s">
        <v>323</v>
      </c>
      <c r="B59" t="s">
        <v>41</v>
      </c>
      <c r="C59" t="s">
        <v>430</v>
      </c>
      <c r="D59" s="1">
        <v>45839</v>
      </c>
      <c r="E59" s="1">
        <v>46023</v>
      </c>
    </row>
    <row r="60" spans="1:5" x14ac:dyDescent="0.35">
      <c r="A60" t="s">
        <v>238</v>
      </c>
      <c r="B60" t="s">
        <v>137</v>
      </c>
      <c r="C60" t="s">
        <v>430</v>
      </c>
      <c r="D60" s="1">
        <v>45931</v>
      </c>
      <c r="E60" s="1">
        <v>46113</v>
      </c>
    </row>
    <row r="61" spans="1:5" x14ac:dyDescent="0.35">
      <c r="A61" t="s">
        <v>266</v>
      </c>
      <c r="B61" t="s">
        <v>30</v>
      </c>
      <c r="C61" t="s">
        <v>430</v>
      </c>
      <c r="D61" s="1">
        <v>45870</v>
      </c>
      <c r="E61" s="1">
        <v>46054</v>
      </c>
    </row>
    <row r="62" spans="1:5" x14ac:dyDescent="0.35">
      <c r="A62" t="s">
        <v>370</v>
      </c>
      <c r="B62" t="s">
        <v>172</v>
      </c>
      <c r="C62" t="s">
        <v>430</v>
      </c>
      <c r="D62" s="1">
        <v>45962</v>
      </c>
      <c r="E62" s="1">
        <v>46143</v>
      </c>
    </row>
    <row r="63" spans="1:5" x14ac:dyDescent="0.35">
      <c r="A63" t="s">
        <v>35</v>
      </c>
      <c r="B63" t="s">
        <v>5</v>
      </c>
      <c r="C63" t="s">
        <v>430</v>
      </c>
      <c r="D63" s="1">
        <v>45962</v>
      </c>
      <c r="E63" s="1">
        <v>46143</v>
      </c>
    </row>
    <row r="64" spans="1:5" x14ac:dyDescent="0.35">
      <c r="A64" t="s">
        <v>310</v>
      </c>
      <c r="B64" t="s">
        <v>11</v>
      </c>
      <c r="C64" t="s">
        <v>430</v>
      </c>
      <c r="D64" s="1">
        <v>45962</v>
      </c>
      <c r="E64" s="1">
        <v>46143</v>
      </c>
    </row>
    <row r="65" spans="1:5" x14ac:dyDescent="0.35">
      <c r="A65" t="s">
        <v>419</v>
      </c>
      <c r="B65" t="s">
        <v>5</v>
      </c>
      <c r="C65" t="s">
        <v>430</v>
      </c>
      <c r="D65" s="1">
        <v>45839</v>
      </c>
      <c r="E65" s="1">
        <v>46023</v>
      </c>
    </row>
    <row r="66" spans="1:5" x14ac:dyDescent="0.35">
      <c r="A66" t="s">
        <v>107</v>
      </c>
      <c r="B66" t="s">
        <v>5</v>
      </c>
      <c r="C66" t="s">
        <v>430</v>
      </c>
      <c r="D66" s="1">
        <v>45962</v>
      </c>
      <c r="E66" s="1">
        <v>46143</v>
      </c>
    </row>
    <row r="67" spans="1:5" x14ac:dyDescent="0.35">
      <c r="A67" t="s">
        <v>173</v>
      </c>
      <c r="B67" t="s">
        <v>93</v>
      </c>
      <c r="C67" t="s">
        <v>430</v>
      </c>
      <c r="D67" s="1">
        <v>45839</v>
      </c>
      <c r="E67" s="1">
        <v>46023</v>
      </c>
    </row>
    <row r="68" spans="1:5" x14ac:dyDescent="0.35">
      <c r="A68" t="s">
        <v>219</v>
      </c>
      <c r="B68" t="s">
        <v>220</v>
      </c>
      <c r="C68" t="s">
        <v>430</v>
      </c>
      <c r="D68" s="1">
        <v>45962</v>
      </c>
      <c r="E68" s="1">
        <v>46143</v>
      </c>
    </row>
    <row r="69" spans="1:5" x14ac:dyDescent="0.35">
      <c r="A69" t="s">
        <v>369</v>
      </c>
      <c r="B69" t="s">
        <v>172</v>
      </c>
      <c r="C69" t="s">
        <v>430</v>
      </c>
      <c r="D69" s="1">
        <v>45901</v>
      </c>
      <c r="E69" s="1">
        <v>46082</v>
      </c>
    </row>
    <row r="70" spans="1:5" x14ac:dyDescent="0.35">
      <c r="A70" t="s">
        <v>6</v>
      </c>
      <c r="B70" t="s">
        <v>7</v>
      </c>
      <c r="C70" t="s">
        <v>430</v>
      </c>
      <c r="D70" s="1">
        <v>45931</v>
      </c>
      <c r="E70" s="1">
        <v>46113</v>
      </c>
    </row>
    <row r="71" spans="1:5" x14ac:dyDescent="0.35">
      <c r="A71" t="s">
        <v>153</v>
      </c>
      <c r="B71" t="s">
        <v>34</v>
      </c>
      <c r="C71" t="s">
        <v>430</v>
      </c>
      <c r="D71" s="1">
        <v>45901</v>
      </c>
      <c r="E71" s="1">
        <v>46082</v>
      </c>
    </row>
    <row r="72" spans="1:5" x14ac:dyDescent="0.35">
      <c r="A72" t="s">
        <v>166</v>
      </c>
      <c r="B72" t="s">
        <v>93</v>
      </c>
      <c r="C72" t="s">
        <v>430</v>
      </c>
      <c r="D72" s="1">
        <v>45901</v>
      </c>
      <c r="E72" s="1">
        <v>46082</v>
      </c>
    </row>
    <row r="73" spans="1:5" x14ac:dyDescent="0.35">
      <c r="A73" t="s">
        <v>4</v>
      </c>
      <c r="B73" t="s">
        <v>5</v>
      </c>
      <c r="C73" t="s">
        <v>430</v>
      </c>
      <c r="D73" s="1">
        <v>45901</v>
      </c>
      <c r="E73" s="1">
        <v>46082</v>
      </c>
    </row>
    <row r="74" spans="1:5" x14ac:dyDescent="0.35">
      <c r="A74" t="s">
        <v>324</v>
      </c>
      <c r="B74" t="s">
        <v>19</v>
      </c>
      <c r="C74" t="s">
        <v>430</v>
      </c>
      <c r="D74" s="1">
        <v>45839</v>
      </c>
      <c r="E74" s="1">
        <v>46023</v>
      </c>
    </row>
    <row r="75" spans="1:5" x14ac:dyDescent="0.35">
      <c r="A75" t="s">
        <v>118</v>
      </c>
      <c r="B75" t="s">
        <v>13</v>
      </c>
      <c r="C75" t="s">
        <v>430</v>
      </c>
      <c r="D75" s="1">
        <v>45992</v>
      </c>
      <c r="E75" s="1">
        <v>46174</v>
      </c>
    </row>
    <row r="76" spans="1:5" x14ac:dyDescent="0.35">
      <c r="A76" t="s">
        <v>48</v>
      </c>
      <c r="B76" t="s">
        <v>19</v>
      </c>
      <c r="C76" t="s">
        <v>430</v>
      </c>
      <c r="D76" s="1">
        <v>45901</v>
      </c>
      <c r="E76" s="1">
        <v>46082</v>
      </c>
    </row>
    <row r="77" spans="1:5" x14ac:dyDescent="0.35">
      <c r="A77" t="s">
        <v>73</v>
      </c>
      <c r="B77" t="s">
        <v>19</v>
      </c>
      <c r="C77" t="s">
        <v>430</v>
      </c>
      <c r="D77" s="1" t="s">
        <v>437</v>
      </c>
      <c r="E77" s="1">
        <v>46023</v>
      </c>
    </row>
    <row r="78" spans="1:5" x14ac:dyDescent="0.35">
      <c r="A78" t="s">
        <v>293</v>
      </c>
      <c r="B78" t="s">
        <v>26</v>
      </c>
      <c r="C78" t="s">
        <v>430</v>
      </c>
      <c r="D78" s="1">
        <v>45992</v>
      </c>
      <c r="E78" s="1">
        <v>46174</v>
      </c>
    </row>
    <row r="79" spans="1:5" x14ac:dyDescent="0.35">
      <c r="A79" t="s">
        <v>121</v>
      </c>
      <c r="B79" t="s">
        <v>47</v>
      </c>
      <c r="C79" t="s">
        <v>430</v>
      </c>
      <c r="D79" s="1">
        <v>45931</v>
      </c>
      <c r="E79" s="1">
        <v>46113</v>
      </c>
    </row>
    <row r="80" spans="1:5" x14ac:dyDescent="0.35">
      <c r="A80" t="s">
        <v>319</v>
      </c>
      <c r="B80" t="s">
        <v>320</v>
      </c>
      <c r="C80" t="s">
        <v>430</v>
      </c>
      <c r="D80" s="1">
        <v>45870</v>
      </c>
      <c r="E80" s="1">
        <v>46054</v>
      </c>
    </row>
    <row r="81" spans="1:5" x14ac:dyDescent="0.35">
      <c r="A81" t="s">
        <v>12</v>
      </c>
      <c r="B81" t="s">
        <v>13</v>
      </c>
      <c r="C81" t="s">
        <v>430</v>
      </c>
      <c r="D81" s="1">
        <v>45901</v>
      </c>
      <c r="E81" s="1">
        <v>46082</v>
      </c>
    </row>
    <row r="82" spans="1:5" x14ac:dyDescent="0.35">
      <c r="A82" t="s">
        <v>375</v>
      </c>
      <c r="B82" t="s">
        <v>41</v>
      </c>
      <c r="C82" t="s">
        <v>430</v>
      </c>
      <c r="D82" s="1">
        <v>45839</v>
      </c>
      <c r="E82" s="1">
        <v>46023</v>
      </c>
    </row>
    <row r="83" spans="1:5" x14ac:dyDescent="0.35">
      <c r="A83" t="s">
        <v>288</v>
      </c>
      <c r="B83" t="s">
        <v>41</v>
      </c>
      <c r="C83" t="s">
        <v>430</v>
      </c>
      <c r="D83" s="1">
        <v>45901</v>
      </c>
      <c r="E83" s="1">
        <v>46082</v>
      </c>
    </row>
    <row r="84" spans="1:5" x14ac:dyDescent="0.35">
      <c r="A84" t="s">
        <v>261</v>
      </c>
      <c r="B84" t="s">
        <v>30</v>
      </c>
      <c r="C84" t="s">
        <v>430</v>
      </c>
      <c r="D84" s="1">
        <v>45962</v>
      </c>
      <c r="E84" s="1">
        <v>46143</v>
      </c>
    </row>
    <row r="85" spans="1:5" x14ac:dyDescent="0.35">
      <c r="A85" t="s">
        <v>14</v>
      </c>
      <c r="B85" t="s">
        <v>13</v>
      </c>
      <c r="C85" t="s">
        <v>430</v>
      </c>
      <c r="D85" s="1">
        <v>45901</v>
      </c>
      <c r="E85" s="1">
        <v>46082</v>
      </c>
    </row>
    <row r="86" spans="1:5" x14ac:dyDescent="0.35">
      <c r="A86" t="s">
        <v>110</v>
      </c>
      <c r="B86" t="s">
        <v>19</v>
      </c>
      <c r="C86" t="s">
        <v>430</v>
      </c>
      <c r="D86" s="1">
        <v>45962</v>
      </c>
      <c r="E86" s="1">
        <v>46143</v>
      </c>
    </row>
    <row r="87" spans="1:5" x14ac:dyDescent="0.35">
      <c r="A87" t="s">
        <v>385</v>
      </c>
      <c r="B87" t="s">
        <v>41</v>
      </c>
      <c r="C87" t="s">
        <v>430</v>
      </c>
      <c r="D87" s="1">
        <v>45962</v>
      </c>
      <c r="E87" s="1">
        <v>46143</v>
      </c>
    </row>
    <row r="88" spans="1:5" x14ac:dyDescent="0.35">
      <c r="A88" t="s">
        <v>376</v>
      </c>
      <c r="B88" t="s">
        <v>19</v>
      </c>
      <c r="C88" t="s">
        <v>430</v>
      </c>
      <c r="D88" s="1">
        <v>45839</v>
      </c>
      <c r="E88" s="1">
        <v>46023</v>
      </c>
    </row>
    <row r="89" spans="1:5" x14ac:dyDescent="0.35">
      <c r="A89" t="s">
        <v>348</v>
      </c>
      <c r="B89" t="s">
        <v>159</v>
      </c>
      <c r="C89" t="s">
        <v>430</v>
      </c>
      <c r="D89" s="1">
        <v>45839</v>
      </c>
      <c r="E89" s="1">
        <v>46023</v>
      </c>
    </row>
    <row r="90" spans="1:5" x14ac:dyDescent="0.35">
      <c r="A90" t="s">
        <v>334</v>
      </c>
      <c r="B90" t="s">
        <v>17</v>
      </c>
      <c r="C90" t="s">
        <v>430</v>
      </c>
      <c r="D90" s="1">
        <v>45839</v>
      </c>
      <c r="E90" s="1">
        <v>46023</v>
      </c>
    </row>
    <row r="91" spans="1:5" x14ac:dyDescent="0.35">
      <c r="A91" t="s">
        <v>377</v>
      </c>
      <c r="B91" t="s">
        <v>34</v>
      </c>
      <c r="C91" t="s">
        <v>430</v>
      </c>
      <c r="D91" s="1">
        <v>45839</v>
      </c>
      <c r="E91" s="1">
        <v>46023</v>
      </c>
    </row>
    <row r="92" spans="1:5" x14ac:dyDescent="0.35">
      <c r="A92" t="s">
        <v>299</v>
      </c>
      <c r="B92" t="s">
        <v>11</v>
      </c>
      <c r="C92" t="s">
        <v>430</v>
      </c>
      <c r="D92" s="1">
        <v>45931</v>
      </c>
      <c r="E92" s="1">
        <v>46113</v>
      </c>
    </row>
    <row r="93" spans="1:5" x14ac:dyDescent="0.35">
      <c r="A93" t="s">
        <v>424</v>
      </c>
      <c r="B93" t="s">
        <v>425</v>
      </c>
      <c r="C93" t="s">
        <v>430</v>
      </c>
      <c r="D93" s="1">
        <v>45901</v>
      </c>
      <c r="E93" s="1">
        <v>46082</v>
      </c>
    </row>
    <row r="94" spans="1:5" x14ac:dyDescent="0.35">
      <c r="A94" t="s">
        <v>38</v>
      </c>
      <c r="B94" t="s">
        <v>37</v>
      </c>
      <c r="C94" t="s">
        <v>430</v>
      </c>
      <c r="D94" s="1">
        <v>45992</v>
      </c>
      <c r="E94" s="1">
        <v>46174</v>
      </c>
    </row>
    <row r="95" spans="1:5" x14ac:dyDescent="0.35">
      <c r="A95" t="s">
        <v>371</v>
      </c>
      <c r="B95" t="s">
        <v>69</v>
      </c>
      <c r="C95" t="s">
        <v>430</v>
      </c>
      <c r="D95" s="1">
        <v>45839</v>
      </c>
      <c r="E95" s="1">
        <v>46023</v>
      </c>
    </row>
    <row r="96" spans="1:5" x14ac:dyDescent="0.35">
      <c r="A96" s="4" t="s">
        <v>393</v>
      </c>
      <c r="B96" t="s">
        <v>69</v>
      </c>
      <c r="C96" t="s">
        <v>430</v>
      </c>
      <c r="D96" s="1">
        <v>45901</v>
      </c>
      <c r="E96" s="1">
        <v>46082</v>
      </c>
    </row>
    <row r="97" spans="1:5" x14ac:dyDescent="0.35">
      <c r="A97" t="s">
        <v>328</v>
      </c>
      <c r="B97" t="s">
        <v>17</v>
      </c>
      <c r="C97" t="s">
        <v>430</v>
      </c>
      <c r="D97" s="1">
        <v>45992</v>
      </c>
      <c r="E97" s="1">
        <v>46174</v>
      </c>
    </row>
    <row r="98" spans="1:5" x14ac:dyDescent="0.35">
      <c r="A98" t="s">
        <v>89</v>
      </c>
      <c r="B98" t="s">
        <v>13</v>
      </c>
      <c r="C98" t="s">
        <v>430</v>
      </c>
      <c r="D98" s="1">
        <v>45992</v>
      </c>
      <c r="E98" s="1">
        <v>46174</v>
      </c>
    </row>
    <row r="99" spans="1:5" x14ac:dyDescent="0.35">
      <c r="A99" t="s">
        <v>124</v>
      </c>
      <c r="B99" t="s">
        <v>93</v>
      </c>
      <c r="C99" t="s">
        <v>430</v>
      </c>
      <c r="D99" s="1">
        <v>45962</v>
      </c>
      <c r="E99" s="1">
        <v>46143</v>
      </c>
    </row>
    <row r="100" spans="1:5" x14ac:dyDescent="0.35">
      <c r="A100" t="s">
        <v>343</v>
      </c>
      <c r="B100" t="s">
        <v>96</v>
      </c>
      <c r="C100" t="s">
        <v>430</v>
      </c>
      <c r="D100" s="1">
        <v>45870</v>
      </c>
      <c r="E100" s="1">
        <v>46054</v>
      </c>
    </row>
    <row r="101" spans="1:5" x14ac:dyDescent="0.35">
      <c r="A101" t="s">
        <v>340</v>
      </c>
      <c r="B101" t="s">
        <v>11</v>
      </c>
      <c r="C101" t="s">
        <v>430</v>
      </c>
      <c r="D101" s="1">
        <v>45870</v>
      </c>
      <c r="E101" s="1">
        <v>46054</v>
      </c>
    </row>
    <row r="102" spans="1:5" x14ac:dyDescent="0.35">
      <c r="A102" t="s">
        <v>418</v>
      </c>
      <c r="B102" t="s">
        <v>5</v>
      </c>
      <c r="C102" t="s">
        <v>430</v>
      </c>
      <c r="D102" s="1">
        <v>45839</v>
      </c>
      <c r="E102" s="1">
        <v>46023</v>
      </c>
    </row>
    <row r="103" spans="1:5" x14ac:dyDescent="0.35">
      <c r="A103" t="s">
        <v>368</v>
      </c>
      <c r="B103" t="s">
        <v>34</v>
      </c>
      <c r="C103" t="s">
        <v>430</v>
      </c>
      <c r="D103" s="1">
        <v>45901</v>
      </c>
      <c r="E103" s="1">
        <v>46082</v>
      </c>
    </row>
    <row r="104" spans="1:5" x14ac:dyDescent="0.35">
      <c r="A104" t="s">
        <v>149</v>
      </c>
      <c r="B104" t="s">
        <v>93</v>
      </c>
      <c r="C104" t="s">
        <v>430</v>
      </c>
      <c r="D104" s="1">
        <v>45901</v>
      </c>
      <c r="E104" s="1">
        <v>46082</v>
      </c>
    </row>
    <row r="105" spans="1:5" x14ac:dyDescent="0.35">
      <c r="A105" t="s">
        <v>313</v>
      </c>
      <c r="B105" t="s">
        <v>11</v>
      </c>
      <c r="C105" t="s">
        <v>430</v>
      </c>
      <c r="D105" s="1">
        <v>45870</v>
      </c>
      <c r="E105" s="1">
        <v>46054</v>
      </c>
    </row>
    <row r="106" spans="1:5" x14ac:dyDescent="0.35">
      <c r="A106" t="s">
        <v>300</v>
      </c>
      <c r="B106" t="s">
        <v>159</v>
      </c>
      <c r="C106" t="s">
        <v>430</v>
      </c>
      <c r="D106" s="1">
        <v>45962</v>
      </c>
      <c r="E106" s="1">
        <v>46143</v>
      </c>
    </row>
    <row r="107" spans="1:5" x14ac:dyDescent="0.35">
      <c r="A107" t="s">
        <v>294</v>
      </c>
      <c r="B107" t="s">
        <v>19</v>
      </c>
      <c r="C107" t="s">
        <v>430</v>
      </c>
      <c r="D107" s="1">
        <v>45870</v>
      </c>
      <c r="E107" s="1">
        <v>46054</v>
      </c>
    </row>
    <row r="108" spans="1:5" x14ac:dyDescent="0.35">
      <c r="A108" t="s">
        <v>44</v>
      </c>
      <c r="B108" t="s">
        <v>45</v>
      </c>
      <c r="C108" t="s">
        <v>430</v>
      </c>
      <c r="D108" s="1">
        <v>45901</v>
      </c>
      <c r="E108" s="1">
        <v>46082</v>
      </c>
    </row>
    <row r="109" spans="1:5" x14ac:dyDescent="0.35">
      <c r="A109" t="s">
        <v>134</v>
      </c>
      <c r="B109" t="s">
        <v>93</v>
      </c>
      <c r="C109" t="s">
        <v>430</v>
      </c>
      <c r="D109" s="1">
        <v>45870</v>
      </c>
      <c r="E109" s="1">
        <v>46054</v>
      </c>
    </row>
    <row r="110" spans="1:5" x14ac:dyDescent="0.35">
      <c r="A110" t="s">
        <v>217</v>
      </c>
      <c r="B110" t="s">
        <v>37</v>
      </c>
      <c r="C110" t="s">
        <v>430</v>
      </c>
      <c r="D110" s="1">
        <v>45870</v>
      </c>
      <c r="E110" s="1">
        <v>46054</v>
      </c>
    </row>
    <row r="111" spans="1:5" x14ac:dyDescent="0.35">
      <c r="A111" t="s">
        <v>252</v>
      </c>
      <c r="B111" t="s">
        <v>26</v>
      </c>
      <c r="C111" t="s">
        <v>430</v>
      </c>
      <c r="D111" s="1">
        <v>45962</v>
      </c>
      <c r="E111" s="1">
        <v>46143</v>
      </c>
    </row>
    <row r="112" spans="1:5" x14ac:dyDescent="0.35">
      <c r="A112" t="s">
        <v>127</v>
      </c>
      <c r="B112" t="s">
        <v>93</v>
      </c>
      <c r="C112" t="s">
        <v>430</v>
      </c>
      <c r="D112" s="1">
        <v>45962</v>
      </c>
      <c r="E112" s="1">
        <v>46143</v>
      </c>
    </row>
    <row r="113" spans="1:5" x14ac:dyDescent="0.35">
      <c r="A113" t="s">
        <v>283</v>
      </c>
      <c r="B113" t="s">
        <v>282</v>
      </c>
      <c r="C113" t="s">
        <v>430</v>
      </c>
      <c r="D113" s="1">
        <v>45839</v>
      </c>
      <c r="E113" s="1">
        <v>46023</v>
      </c>
    </row>
    <row r="114" spans="1:5" x14ac:dyDescent="0.35">
      <c r="A114" t="s">
        <v>16</v>
      </c>
      <c r="B114" t="s">
        <v>17</v>
      </c>
      <c r="C114" t="s">
        <v>430</v>
      </c>
      <c r="D114" s="1">
        <v>45839</v>
      </c>
      <c r="E114" s="1">
        <v>46023</v>
      </c>
    </row>
    <row r="115" spans="1:5" x14ac:dyDescent="0.35">
      <c r="A115" t="s">
        <v>235</v>
      </c>
      <c r="B115" t="s">
        <v>26</v>
      </c>
      <c r="C115" t="s">
        <v>430</v>
      </c>
      <c r="D115" s="1">
        <v>45992</v>
      </c>
      <c r="E115" s="1">
        <v>46174</v>
      </c>
    </row>
    <row r="116" spans="1:5" x14ac:dyDescent="0.35">
      <c r="A116" t="s">
        <v>363</v>
      </c>
      <c r="B116" t="s">
        <v>361</v>
      </c>
      <c r="C116" t="s">
        <v>430</v>
      </c>
      <c r="D116" s="1">
        <v>45901</v>
      </c>
      <c r="E116" s="1">
        <v>46082</v>
      </c>
    </row>
    <row r="117" spans="1:5" x14ac:dyDescent="0.35">
      <c r="A117" t="s">
        <v>362</v>
      </c>
      <c r="B117" t="s">
        <v>34</v>
      </c>
      <c r="C117" t="s">
        <v>430</v>
      </c>
      <c r="D117" s="1">
        <v>45870</v>
      </c>
      <c r="E117" s="1">
        <v>46054</v>
      </c>
    </row>
    <row r="118" spans="1:5" x14ac:dyDescent="0.35">
      <c r="A118" t="s">
        <v>71</v>
      </c>
      <c r="B118" t="s">
        <v>19</v>
      </c>
      <c r="C118" t="s">
        <v>430</v>
      </c>
      <c r="D118" s="1">
        <v>45992</v>
      </c>
      <c r="E118" s="1">
        <v>46174</v>
      </c>
    </row>
    <row r="119" spans="1:5" x14ac:dyDescent="0.35">
      <c r="A119" t="s">
        <v>289</v>
      </c>
      <c r="B119" t="s">
        <v>19</v>
      </c>
      <c r="C119" t="s">
        <v>430</v>
      </c>
      <c r="D119" s="1">
        <v>45931</v>
      </c>
      <c r="E119" s="1">
        <v>46113</v>
      </c>
    </row>
    <row r="120" spans="1:5" x14ac:dyDescent="0.35">
      <c r="A120" t="s">
        <v>383</v>
      </c>
      <c r="B120" t="s">
        <v>19</v>
      </c>
      <c r="C120" t="s">
        <v>430</v>
      </c>
      <c r="D120" s="1">
        <v>45962</v>
      </c>
      <c r="E120" s="1">
        <v>46143</v>
      </c>
    </row>
    <row r="121" spans="1:5" x14ac:dyDescent="0.35">
      <c r="A121" t="s">
        <v>155</v>
      </c>
      <c r="B121" t="s">
        <v>47</v>
      </c>
      <c r="C121" t="s">
        <v>430</v>
      </c>
      <c r="D121" s="1">
        <v>45901</v>
      </c>
      <c r="E121" s="1">
        <v>46082</v>
      </c>
    </row>
    <row r="122" spans="1:5" x14ac:dyDescent="0.35">
      <c r="A122" t="s">
        <v>332</v>
      </c>
      <c r="B122" t="s">
        <v>17</v>
      </c>
      <c r="C122" t="s">
        <v>430</v>
      </c>
      <c r="D122" s="1">
        <v>45839</v>
      </c>
      <c r="E122" s="1">
        <v>46023</v>
      </c>
    </row>
    <row r="123" spans="1:5" x14ac:dyDescent="0.35">
      <c r="A123" t="s">
        <v>321</v>
      </c>
      <c r="B123" t="s">
        <v>320</v>
      </c>
      <c r="C123" t="s">
        <v>430</v>
      </c>
      <c r="D123" s="1">
        <v>45870</v>
      </c>
      <c r="E123" s="1">
        <v>46054</v>
      </c>
    </row>
    <row r="124" spans="1:5" x14ac:dyDescent="0.35">
      <c r="A124" t="s">
        <v>259</v>
      </c>
      <c r="B124" t="s">
        <v>30</v>
      </c>
      <c r="C124" t="s">
        <v>430</v>
      </c>
      <c r="D124" s="1">
        <v>45962</v>
      </c>
      <c r="E124" s="1">
        <v>46143</v>
      </c>
    </row>
    <row r="125" spans="1:5" x14ac:dyDescent="0.35">
      <c r="A125" t="s">
        <v>181</v>
      </c>
      <c r="B125" t="s">
        <v>47</v>
      </c>
      <c r="C125" t="s">
        <v>430</v>
      </c>
      <c r="D125" s="1">
        <v>45839</v>
      </c>
      <c r="E125" s="1">
        <v>46023</v>
      </c>
    </row>
    <row r="126" spans="1:5" x14ac:dyDescent="0.35">
      <c r="A126" t="s">
        <v>420</v>
      </c>
      <c r="B126" t="s">
        <v>5</v>
      </c>
      <c r="C126" t="s">
        <v>430</v>
      </c>
      <c r="D126" s="1">
        <v>45901</v>
      </c>
      <c r="E126" s="1">
        <v>46082</v>
      </c>
    </row>
    <row r="127" spans="1:5" x14ac:dyDescent="0.35">
      <c r="A127" t="s">
        <v>438</v>
      </c>
      <c r="B127" t="s">
        <v>19</v>
      </c>
      <c r="C127" t="s">
        <v>430</v>
      </c>
      <c r="D127" s="1">
        <v>45962</v>
      </c>
      <c r="E127" s="1">
        <v>46143</v>
      </c>
    </row>
    <row r="128" spans="1:5" x14ac:dyDescent="0.35">
      <c r="A128" t="s">
        <v>297</v>
      </c>
      <c r="B128" t="s">
        <v>298</v>
      </c>
      <c r="C128" t="s">
        <v>430</v>
      </c>
      <c r="D128" s="1">
        <v>45901</v>
      </c>
      <c r="E128" s="1">
        <v>46082</v>
      </c>
    </row>
    <row r="129" spans="1:5" x14ac:dyDescent="0.35">
      <c r="A129" t="s">
        <v>42</v>
      </c>
      <c r="B129" t="s">
        <v>19</v>
      </c>
      <c r="C129" t="s">
        <v>430</v>
      </c>
      <c r="D129" s="1">
        <v>45870</v>
      </c>
      <c r="E129" s="1">
        <v>46054</v>
      </c>
    </row>
    <row r="130" spans="1:5" x14ac:dyDescent="0.35">
      <c r="A130" t="s">
        <v>50</v>
      </c>
      <c r="B130" t="s">
        <v>37</v>
      </c>
      <c r="C130" t="s">
        <v>430</v>
      </c>
      <c r="D130" s="1">
        <v>45901</v>
      </c>
      <c r="E130" s="1">
        <v>46082</v>
      </c>
    </row>
    <row r="131" spans="1:5" x14ac:dyDescent="0.35">
      <c r="A131" t="s">
        <v>381</v>
      </c>
      <c r="B131" t="s">
        <v>34</v>
      </c>
      <c r="C131" t="s">
        <v>430</v>
      </c>
      <c r="D131" s="1">
        <v>45902</v>
      </c>
      <c r="E131" s="1">
        <v>46083</v>
      </c>
    </row>
    <row r="132" spans="1:5" x14ac:dyDescent="0.35">
      <c r="A132" t="s">
        <v>354</v>
      </c>
      <c r="B132" t="s">
        <v>41</v>
      </c>
      <c r="C132" t="s">
        <v>430</v>
      </c>
      <c r="D132" s="1">
        <v>45901</v>
      </c>
      <c r="E132" s="1">
        <v>46082</v>
      </c>
    </row>
    <row r="133" spans="1:5" x14ac:dyDescent="0.35">
      <c r="A133" t="s">
        <v>142</v>
      </c>
      <c r="B133" t="s">
        <v>30</v>
      </c>
      <c r="C133" t="s">
        <v>430</v>
      </c>
      <c r="D133" s="1">
        <v>45962</v>
      </c>
      <c r="E133" s="1">
        <v>46143</v>
      </c>
    </row>
    <row r="134" spans="1:5" x14ac:dyDescent="0.35">
      <c r="A134" t="s">
        <v>316</v>
      </c>
      <c r="B134" t="s">
        <v>317</v>
      </c>
      <c r="C134" t="s">
        <v>430</v>
      </c>
      <c r="D134" s="1">
        <v>45962</v>
      </c>
      <c r="E134" s="1">
        <v>46143</v>
      </c>
    </row>
    <row r="135" spans="1:5" x14ac:dyDescent="0.35">
      <c r="A135" t="s">
        <v>72</v>
      </c>
      <c r="B135" t="s">
        <v>19</v>
      </c>
      <c r="C135" t="s">
        <v>430</v>
      </c>
      <c r="D135" s="1">
        <v>45992</v>
      </c>
      <c r="E135" s="1">
        <v>46174</v>
      </c>
    </row>
    <row r="136" spans="1:5" x14ac:dyDescent="0.35">
      <c r="A136" t="s">
        <v>52</v>
      </c>
      <c r="B136" t="s">
        <v>30</v>
      </c>
      <c r="C136" t="s">
        <v>430</v>
      </c>
      <c r="D136" s="1">
        <v>45901</v>
      </c>
      <c r="E136" s="1">
        <v>46082</v>
      </c>
    </row>
    <row r="137" spans="1:5" x14ac:dyDescent="0.35">
      <c r="A137" s="4" t="s">
        <v>395</v>
      </c>
      <c r="B137" t="s">
        <v>26</v>
      </c>
      <c r="C137" t="s">
        <v>430</v>
      </c>
      <c r="D137" s="1">
        <v>45870</v>
      </c>
      <c r="E137" s="1">
        <v>46054</v>
      </c>
    </row>
    <row r="138" spans="1:5" x14ac:dyDescent="0.35">
      <c r="A138" t="s">
        <v>230</v>
      </c>
      <c r="B138" t="s">
        <v>231</v>
      </c>
      <c r="C138" t="s">
        <v>430</v>
      </c>
      <c r="D138" s="1">
        <v>45962</v>
      </c>
      <c r="E138" s="1">
        <v>46143</v>
      </c>
    </row>
    <row r="139" spans="1:5" x14ac:dyDescent="0.35">
      <c r="A139" t="s">
        <v>285</v>
      </c>
      <c r="B139" t="s">
        <v>19</v>
      </c>
      <c r="C139" t="s">
        <v>430</v>
      </c>
      <c r="D139" s="1">
        <v>45962</v>
      </c>
      <c r="E139" s="1">
        <v>46143</v>
      </c>
    </row>
    <row r="140" spans="1:5" x14ac:dyDescent="0.35">
      <c r="A140" t="s">
        <v>314</v>
      </c>
      <c r="B140" t="s">
        <v>279</v>
      </c>
      <c r="C140" t="s">
        <v>430</v>
      </c>
      <c r="D140" s="1">
        <v>45931</v>
      </c>
      <c r="E140" s="1">
        <v>46113</v>
      </c>
    </row>
    <row r="141" spans="1:5" x14ac:dyDescent="0.35">
      <c r="A141" t="s">
        <v>345</v>
      </c>
      <c r="B141" t="s">
        <v>346</v>
      </c>
      <c r="C141" t="s">
        <v>430</v>
      </c>
      <c r="D141" s="1">
        <v>45870</v>
      </c>
      <c r="E141" s="1">
        <v>46054</v>
      </c>
    </row>
    <row r="142" spans="1:5" x14ac:dyDescent="0.35">
      <c r="A142" t="s">
        <v>83</v>
      </c>
      <c r="B142" t="s">
        <v>26</v>
      </c>
      <c r="C142" t="s">
        <v>430</v>
      </c>
      <c r="D142" s="1">
        <v>45870</v>
      </c>
      <c r="E142" s="1">
        <v>46054</v>
      </c>
    </row>
    <row r="143" spans="1:5" x14ac:dyDescent="0.35">
      <c r="A143" t="s">
        <v>25</v>
      </c>
      <c r="B143" t="s">
        <v>26</v>
      </c>
      <c r="C143" t="s">
        <v>430</v>
      </c>
      <c r="D143" s="1">
        <v>45931</v>
      </c>
      <c r="E143" s="1">
        <v>46113</v>
      </c>
    </row>
    <row r="144" spans="1:5" x14ac:dyDescent="0.35">
      <c r="A144" t="s">
        <v>148</v>
      </c>
      <c r="B144" t="s">
        <v>93</v>
      </c>
      <c r="C144" t="s">
        <v>430</v>
      </c>
      <c r="D144" s="1">
        <v>45992</v>
      </c>
      <c r="E144" s="1">
        <v>46174</v>
      </c>
    </row>
    <row r="145" spans="1:5" x14ac:dyDescent="0.35">
      <c r="A145" t="s">
        <v>379</v>
      </c>
      <c r="B145" t="s">
        <v>34</v>
      </c>
      <c r="C145" t="s">
        <v>430</v>
      </c>
      <c r="D145" s="1">
        <v>45870</v>
      </c>
      <c r="E145" s="1">
        <v>46054</v>
      </c>
    </row>
    <row r="146" spans="1:5" x14ac:dyDescent="0.35">
      <c r="A146" t="s">
        <v>146</v>
      </c>
      <c r="B146" t="s">
        <v>93</v>
      </c>
      <c r="C146" t="s">
        <v>430</v>
      </c>
      <c r="D146" s="1">
        <v>45992</v>
      </c>
      <c r="E146" s="1">
        <v>46174</v>
      </c>
    </row>
    <row r="147" spans="1:5" x14ac:dyDescent="0.35">
      <c r="A147" t="s">
        <v>97</v>
      </c>
      <c r="B147" t="s">
        <v>98</v>
      </c>
      <c r="C147" t="s">
        <v>430</v>
      </c>
      <c r="D147" s="1">
        <v>45962</v>
      </c>
      <c r="E147" s="1">
        <v>46143</v>
      </c>
    </row>
    <row r="148" spans="1:5" x14ac:dyDescent="0.35">
      <c r="A148" t="s">
        <v>174</v>
      </c>
      <c r="B148" t="s">
        <v>93</v>
      </c>
      <c r="C148" t="s">
        <v>430</v>
      </c>
      <c r="D148" s="1">
        <v>45901</v>
      </c>
      <c r="E148" s="1">
        <v>46082</v>
      </c>
    </row>
    <row r="149" spans="1:5" x14ac:dyDescent="0.35">
      <c r="A149" t="s">
        <v>192</v>
      </c>
      <c r="B149" t="s">
        <v>93</v>
      </c>
      <c r="C149" t="s">
        <v>430</v>
      </c>
      <c r="D149" s="1">
        <v>45962</v>
      </c>
      <c r="E149" s="1">
        <v>46143</v>
      </c>
    </row>
    <row r="150" spans="1:5" x14ac:dyDescent="0.35">
      <c r="A150" t="s">
        <v>291</v>
      </c>
      <c r="B150" t="s">
        <v>19</v>
      </c>
      <c r="C150" t="s">
        <v>430</v>
      </c>
      <c r="D150" s="1">
        <v>45931</v>
      </c>
      <c r="E150" s="1">
        <v>46113</v>
      </c>
    </row>
    <row r="151" spans="1:5" x14ac:dyDescent="0.35">
      <c r="A151" t="s">
        <v>168</v>
      </c>
      <c r="B151" t="s">
        <v>5</v>
      </c>
      <c r="C151" t="s">
        <v>430</v>
      </c>
      <c r="D151" s="1">
        <v>45870</v>
      </c>
      <c r="E151" s="1">
        <v>46054</v>
      </c>
    </row>
    <row r="152" spans="1:5" x14ac:dyDescent="0.35">
      <c r="A152" t="s">
        <v>130</v>
      </c>
      <c r="B152" t="s">
        <v>93</v>
      </c>
      <c r="C152" t="s">
        <v>430</v>
      </c>
      <c r="D152" s="1">
        <v>45839</v>
      </c>
      <c r="E152" s="1">
        <v>46023</v>
      </c>
    </row>
    <row r="153" spans="1:5" x14ac:dyDescent="0.35">
      <c r="A153" t="s">
        <v>178</v>
      </c>
      <c r="B153" t="s">
        <v>19</v>
      </c>
      <c r="C153" t="s">
        <v>430</v>
      </c>
      <c r="D153" s="1">
        <v>45962</v>
      </c>
      <c r="E153" s="1">
        <v>46143</v>
      </c>
    </row>
    <row r="154" spans="1:5" x14ac:dyDescent="0.35">
      <c r="A154" t="s">
        <v>188</v>
      </c>
      <c r="B154" t="s">
        <v>93</v>
      </c>
      <c r="C154" t="s">
        <v>430</v>
      </c>
      <c r="D154" s="1">
        <v>45931</v>
      </c>
      <c r="E154" s="1">
        <v>46113</v>
      </c>
    </row>
    <row r="155" spans="1:5" x14ac:dyDescent="0.35">
      <c r="A155" t="s">
        <v>101</v>
      </c>
      <c r="B155" t="s">
        <v>98</v>
      </c>
      <c r="C155" t="s">
        <v>430</v>
      </c>
      <c r="D155" s="1">
        <v>45870</v>
      </c>
      <c r="E155" s="1">
        <v>46054</v>
      </c>
    </row>
    <row r="156" spans="1:5" x14ac:dyDescent="0.35">
      <c r="A156" t="s">
        <v>255</v>
      </c>
      <c r="B156" t="s">
        <v>30</v>
      </c>
      <c r="C156" t="s">
        <v>430</v>
      </c>
      <c r="D156" s="1">
        <v>45962</v>
      </c>
      <c r="E156" s="1">
        <v>46143</v>
      </c>
    </row>
    <row r="157" spans="1:5" x14ac:dyDescent="0.35">
      <c r="A157" t="s">
        <v>151</v>
      </c>
      <c r="B157" t="s">
        <v>26</v>
      </c>
      <c r="C157" t="s">
        <v>430</v>
      </c>
      <c r="D157" s="1">
        <v>45870</v>
      </c>
      <c r="E157" s="1">
        <v>46054</v>
      </c>
    </row>
    <row r="158" spans="1:5" x14ac:dyDescent="0.35">
      <c r="A158" t="s">
        <v>117</v>
      </c>
      <c r="B158" t="s">
        <v>93</v>
      </c>
      <c r="C158" t="s">
        <v>430</v>
      </c>
      <c r="D158" s="1">
        <v>45839</v>
      </c>
      <c r="E158" s="1">
        <v>46023</v>
      </c>
    </row>
    <row r="159" spans="1:5" x14ac:dyDescent="0.35">
      <c r="A159" t="s">
        <v>171</v>
      </c>
      <c r="B159" t="s">
        <v>172</v>
      </c>
      <c r="C159" t="s">
        <v>430</v>
      </c>
      <c r="D159" s="1">
        <v>45870</v>
      </c>
      <c r="E159" s="1">
        <v>46054</v>
      </c>
    </row>
    <row r="160" spans="1:5" x14ac:dyDescent="0.35">
      <c r="A160" t="s">
        <v>163</v>
      </c>
      <c r="B160" t="s">
        <v>47</v>
      </c>
      <c r="C160" t="s">
        <v>430</v>
      </c>
      <c r="D160" s="1">
        <v>45839</v>
      </c>
      <c r="E160" s="1">
        <v>46023</v>
      </c>
    </row>
    <row r="161" spans="1:5" x14ac:dyDescent="0.35">
      <c r="A161" t="s">
        <v>79</v>
      </c>
      <c r="B161" t="s">
        <v>19</v>
      </c>
      <c r="C161" t="s">
        <v>430</v>
      </c>
      <c r="D161" s="1">
        <v>45748</v>
      </c>
      <c r="E161" s="1">
        <v>46113</v>
      </c>
    </row>
    <row r="162" spans="1:5" x14ac:dyDescent="0.35">
      <c r="A162" t="s">
        <v>147</v>
      </c>
      <c r="B162" t="s">
        <v>93</v>
      </c>
      <c r="C162" t="s">
        <v>430</v>
      </c>
      <c r="D162" s="1">
        <v>45992</v>
      </c>
      <c r="E162" s="1">
        <v>46174</v>
      </c>
    </row>
    <row r="163" spans="1:5" x14ac:dyDescent="0.35">
      <c r="A163" t="s">
        <v>91</v>
      </c>
      <c r="B163" t="s">
        <v>47</v>
      </c>
      <c r="C163" t="s">
        <v>430</v>
      </c>
      <c r="D163" s="1">
        <v>45839</v>
      </c>
      <c r="E163" s="1">
        <v>46023</v>
      </c>
    </row>
    <row r="164" spans="1:5" x14ac:dyDescent="0.35">
      <c r="A164" t="s">
        <v>184</v>
      </c>
      <c r="B164" t="s">
        <v>93</v>
      </c>
      <c r="C164" t="s">
        <v>430</v>
      </c>
      <c r="D164" s="1">
        <v>45992</v>
      </c>
      <c r="E164" s="1">
        <v>46174</v>
      </c>
    </row>
    <row r="165" spans="1:5" x14ac:dyDescent="0.35">
      <c r="A165" t="s">
        <v>56</v>
      </c>
      <c r="B165" t="s">
        <v>57</v>
      </c>
      <c r="C165" t="s">
        <v>430</v>
      </c>
      <c r="D165" s="1">
        <v>45839</v>
      </c>
      <c r="E165" s="1">
        <v>46023</v>
      </c>
    </row>
    <row r="166" spans="1:5" x14ac:dyDescent="0.35">
      <c r="A166" t="s">
        <v>233</v>
      </c>
      <c r="B166" t="s">
        <v>66</v>
      </c>
      <c r="C166" t="s">
        <v>430</v>
      </c>
      <c r="D166" s="1">
        <v>45992</v>
      </c>
      <c r="E166" s="1">
        <v>46174</v>
      </c>
    </row>
    <row r="167" spans="1:5" x14ac:dyDescent="0.35">
      <c r="A167" t="s">
        <v>114</v>
      </c>
      <c r="B167" t="s">
        <v>93</v>
      </c>
      <c r="C167" t="s">
        <v>430</v>
      </c>
      <c r="D167" s="1">
        <v>45839</v>
      </c>
      <c r="E167" s="1">
        <v>46023</v>
      </c>
    </row>
    <row r="168" spans="1:5" x14ac:dyDescent="0.35">
      <c r="A168" t="s">
        <v>229</v>
      </c>
      <c r="B168" t="s">
        <v>37</v>
      </c>
      <c r="C168" t="s">
        <v>430</v>
      </c>
      <c r="D168" s="1">
        <v>45931</v>
      </c>
      <c r="E168" s="1">
        <v>46113</v>
      </c>
    </row>
    <row r="169" spans="1:5" x14ac:dyDescent="0.35">
      <c r="A169" t="s">
        <v>92</v>
      </c>
      <c r="B169" t="s">
        <v>93</v>
      </c>
      <c r="C169" t="s">
        <v>430</v>
      </c>
      <c r="D169" s="1">
        <v>45778</v>
      </c>
      <c r="E169" s="1">
        <v>45962</v>
      </c>
    </row>
    <row r="170" spans="1:5" x14ac:dyDescent="0.35">
      <c r="A170" t="s">
        <v>271</v>
      </c>
      <c r="B170" t="s">
        <v>30</v>
      </c>
      <c r="C170" t="s">
        <v>430</v>
      </c>
      <c r="D170" s="1">
        <v>45839</v>
      </c>
      <c r="E170" s="1">
        <v>46023</v>
      </c>
    </row>
    <row r="171" spans="1:5" x14ac:dyDescent="0.35">
      <c r="A171" t="s">
        <v>108</v>
      </c>
      <c r="B171" t="s">
        <v>19</v>
      </c>
      <c r="C171" t="s">
        <v>430</v>
      </c>
      <c r="D171" s="1">
        <v>45901</v>
      </c>
      <c r="E171" s="1">
        <v>46082</v>
      </c>
    </row>
    <row r="172" spans="1:5" x14ac:dyDescent="0.35">
      <c r="A172" t="s">
        <v>427</v>
      </c>
      <c r="B172" t="s">
        <v>11</v>
      </c>
      <c r="C172" t="s">
        <v>430</v>
      </c>
      <c r="D172" s="1">
        <v>45962</v>
      </c>
      <c r="E172" s="1">
        <v>46143</v>
      </c>
    </row>
    <row r="173" spans="1:5" x14ac:dyDescent="0.35">
      <c r="A173" t="s">
        <v>194</v>
      </c>
      <c r="B173" t="s">
        <v>93</v>
      </c>
      <c r="C173" t="s">
        <v>430</v>
      </c>
      <c r="D173" s="1">
        <v>45901</v>
      </c>
      <c r="E173" s="1">
        <v>46082</v>
      </c>
    </row>
    <row r="174" spans="1:5" x14ac:dyDescent="0.35">
      <c r="A174" t="s">
        <v>281</v>
      </c>
      <c r="B174" t="s">
        <v>282</v>
      </c>
      <c r="C174" t="s">
        <v>430</v>
      </c>
      <c r="D174" s="1">
        <v>45870</v>
      </c>
      <c r="E174" s="1">
        <v>46054</v>
      </c>
    </row>
    <row r="175" spans="1:5" x14ac:dyDescent="0.35">
      <c r="A175" t="s">
        <v>46</v>
      </c>
      <c r="B175" t="s">
        <v>47</v>
      </c>
      <c r="C175" t="s">
        <v>430</v>
      </c>
      <c r="D175" s="1">
        <v>45901</v>
      </c>
      <c r="E175" s="1">
        <v>46082</v>
      </c>
    </row>
    <row r="176" spans="1:5" x14ac:dyDescent="0.35">
      <c r="A176" t="s">
        <v>43</v>
      </c>
      <c r="B176" t="s">
        <v>19</v>
      </c>
      <c r="C176" t="s">
        <v>430</v>
      </c>
      <c r="D176" s="1">
        <v>45901</v>
      </c>
      <c r="E176" s="1">
        <v>46082</v>
      </c>
    </row>
    <row r="177" spans="1:5" x14ac:dyDescent="0.35">
      <c r="A177" t="s">
        <v>421</v>
      </c>
      <c r="B177" t="s">
        <v>5</v>
      </c>
      <c r="C177" t="s">
        <v>430</v>
      </c>
      <c r="D177" s="1">
        <v>45931</v>
      </c>
      <c r="E177" s="1">
        <v>46113</v>
      </c>
    </row>
    <row r="178" spans="1:5" x14ac:dyDescent="0.35">
      <c r="A178" t="s">
        <v>268</v>
      </c>
      <c r="B178" t="s">
        <v>30</v>
      </c>
      <c r="C178" t="s">
        <v>430</v>
      </c>
      <c r="D178" s="1">
        <v>45839</v>
      </c>
      <c r="E178" s="1">
        <v>46023</v>
      </c>
    </row>
    <row r="179" spans="1:5" x14ac:dyDescent="0.35">
      <c r="A179" t="s">
        <v>203</v>
      </c>
      <c r="B179" t="s">
        <v>201</v>
      </c>
      <c r="C179" t="s">
        <v>430</v>
      </c>
      <c r="D179" s="1">
        <v>45901</v>
      </c>
      <c r="E179" s="1">
        <v>46082</v>
      </c>
    </row>
    <row r="180" spans="1:5" x14ac:dyDescent="0.35">
      <c r="A180" t="s">
        <v>179</v>
      </c>
      <c r="B180" t="s">
        <v>5</v>
      </c>
      <c r="C180" t="s">
        <v>430</v>
      </c>
      <c r="D180" s="1">
        <v>45962</v>
      </c>
      <c r="E180" s="1">
        <v>46143</v>
      </c>
    </row>
    <row r="181" spans="1:5" x14ac:dyDescent="0.35">
      <c r="A181" t="s">
        <v>347</v>
      </c>
      <c r="B181" t="s">
        <v>159</v>
      </c>
      <c r="C181" t="s">
        <v>430</v>
      </c>
      <c r="D181" s="1">
        <v>45901</v>
      </c>
      <c r="E181" s="1">
        <v>46082</v>
      </c>
    </row>
    <row r="182" spans="1:5" x14ac:dyDescent="0.35">
      <c r="A182" t="s">
        <v>87</v>
      </c>
      <c r="B182" t="s">
        <v>47</v>
      </c>
      <c r="C182" t="s">
        <v>430</v>
      </c>
      <c r="D182" s="1">
        <v>45962</v>
      </c>
      <c r="E182" s="1">
        <v>46143</v>
      </c>
    </row>
    <row r="183" spans="1:5" x14ac:dyDescent="0.35">
      <c r="A183" t="s">
        <v>325</v>
      </c>
      <c r="B183" t="s">
        <v>326</v>
      </c>
      <c r="C183" t="s">
        <v>430</v>
      </c>
      <c r="D183" s="1">
        <v>45870</v>
      </c>
      <c r="E183" s="1">
        <v>46054</v>
      </c>
    </row>
    <row r="184" spans="1:5" x14ac:dyDescent="0.35">
      <c r="A184" t="s">
        <v>415</v>
      </c>
      <c r="B184" t="s">
        <v>5</v>
      </c>
      <c r="C184" t="s">
        <v>430</v>
      </c>
      <c r="D184" s="1">
        <v>45839</v>
      </c>
      <c r="E184" s="1">
        <v>46023</v>
      </c>
    </row>
    <row r="185" spans="1:5" x14ac:dyDescent="0.35">
      <c r="A185" t="s">
        <v>169</v>
      </c>
      <c r="B185" t="s">
        <v>19</v>
      </c>
      <c r="C185" t="s">
        <v>430</v>
      </c>
      <c r="D185" s="1">
        <v>45962</v>
      </c>
      <c r="E185" s="1">
        <v>46143</v>
      </c>
    </row>
    <row r="186" spans="1:5" x14ac:dyDescent="0.35">
      <c r="A186" t="s">
        <v>262</v>
      </c>
      <c r="B186" t="s">
        <v>30</v>
      </c>
      <c r="C186" t="s">
        <v>430</v>
      </c>
      <c r="D186" s="1">
        <v>45992</v>
      </c>
      <c r="E186" s="1">
        <v>46174</v>
      </c>
    </row>
    <row r="187" spans="1:5" x14ac:dyDescent="0.35">
      <c r="A187" t="s">
        <v>156</v>
      </c>
      <c r="B187" t="s">
        <v>93</v>
      </c>
      <c r="C187" t="s">
        <v>430</v>
      </c>
      <c r="D187" s="1">
        <v>45839</v>
      </c>
      <c r="E187" s="1">
        <v>46023</v>
      </c>
    </row>
    <row r="188" spans="1:5" x14ac:dyDescent="0.35">
      <c r="A188" s="4" t="s">
        <v>397</v>
      </c>
      <c r="B188" t="s">
        <v>19</v>
      </c>
      <c r="C188" t="s">
        <v>430</v>
      </c>
      <c r="D188" s="1">
        <v>45839</v>
      </c>
      <c r="E188" s="1">
        <v>46023</v>
      </c>
    </row>
    <row r="189" spans="1:5" x14ac:dyDescent="0.35">
      <c r="A189" s="4" t="s">
        <v>402</v>
      </c>
      <c r="B189" t="s">
        <v>76</v>
      </c>
      <c r="C189" t="s">
        <v>430</v>
      </c>
      <c r="D189" s="1">
        <v>45870</v>
      </c>
      <c r="E189" s="1">
        <v>46054</v>
      </c>
    </row>
    <row r="190" spans="1:5" x14ac:dyDescent="0.35">
      <c r="A190" t="s">
        <v>195</v>
      </c>
      <c r="B190" t="s">
        <v>93</v>
      </c>
      <c r="C190" t="s">
        <v>430</v>
      </c>
      <c r="D190" s="1">
        <v>45839</v>
      </c>
      <c r="E190" s="1">
        <v>46023</v>
      </c>
    </row>
    <row r="191" spans="1:5" x14ac:dyDescent="0.35">
      <c r="A191" t="s">
        <v>74</v>
      </c>
      <c r="B191" t="s">
        <v>30</v>
      </c>
      <c r="C191" t="s">
        <v>430</v>
      </c>
      <c r="D191" s="1">
        <v>45992</v>
      </c>
      <c r="E191" s="1">
        <v>46174</v>
      </c>
    </row>
    <row r="192" spans="1:5" x14ac:dyDescent="0.35">
      <c r="A192" t="s">
        <v>64</v>
      </c>
      <c r="B192" t="s">
        <v>19</v>
      </c>
      <c r="C192" t="s">
        <v>430</v>
      </c>
      <c r="D192" s="1">
        <v>45931</v>
      </c>
      <c r="E192" s="1">
        <v>46113</v>
      </c>
    </row>
    <row r="193" spans="1:5" x14ac:dyDescent="0.35">
      <c r="A193" t="s">
        <v>182</v>
      </c>
      <c r="B193" t="s">
        <v>19</v>
      </c>
      <c r="C193" t="s">
        <v>430</v>
      </c>
      <c r="D193" s="1">
        <v>45992</v>
      </c>
      <c r="E193" s="1">
        <v>46174</v>
      </c>
    </row>
    <row r="194" spans="1:5" x14ac:dyDescent="0.35">
      <c r="A194" t="s">
        <v>120</v>
      </c>
      <c r="B194" t="s">
        <v>93</v>
      </c>
      <c r="C194" t="s">
        <v>430</v>
      </c>
      <c r="D194" s="1">
        <v>45962</v>
      </c>
      <c r="E194" s="1">
        <v>46143</v>
      </c>
    </row>
    <row r="195" spans="1:5" x14ac:dyDescent="0.35">
      <c r="A195" t="s">
        <v>60</v>
      </c>
      <c r="B195" t="s">
        <v>26</v>
      </c>
      <c r="C195" t="s">
        <v>430</v>
      </c>
      <c r="D195" s="1">
        <v>45901</v>
      </c>
      <c r="E195" s="1">
        <v>46082</v>
      </c>
    </row>
    <row r="196" spans="1:5" x14ac:dyDescent="0.35">
      <c r="A196" t="s">
        <v>187</v>
      </c>
      <c r="B196" t="s">
        <v>47</v>
      </c>
      <c r="C196" t="s">
        <v>430</v>
      </c>
      <c r="D196" s="1">
        <v>45839</v>
      </c>
      <c r="E196" s="1">
        <v>46023</v>
      </c>
    </row>
    <row r="197" spans="1:5" x14ac:dyDescent="0.35">
      <c r="A197" t="s">
        <v>200</v>
      </c>
      <c r="B197" t="s">
        <v>201</v>
      </c>
      <c r="C197" t="s">
        <v>430</v>
      </c>
      <c r="D197" s="1">
        <v>45839</v>
      </c>
      <c r="E197" s="1">
        <v>46023</v>
      </c>
    </row>
    <row r="198" spans="1:5" x14ac:dyDescent="0.35">
      <c r="A198" t="s">
        <v>115</v>
      </c>
      <c r="B198" t="s">
        <v>93</v>
      </c>
      <c r="C198" t="s">
        <v>430</v>
      </c>
      <c r="D198" s="1">
        <v>45839</v>
      </c>
      <c r="E198" s="1">
        <v>46023</v>
      </c>
    </row>
    <row r="199" spans="1:5" x14ac:dyDescent="0.35">
      <c r="A199" t="s">
        <v>138</v>
      </c>
      <c r="B199" t="s">
        <v>47</v>
      </c>
      <c r="C199" t="s">
        <v>430</v>
      </c>
      <c r="D199" s="1">
        <v>45901</v>
      </c>
      <c r="E199" s="1">
        <v>46082</v>
      </c>
    </row>
    <row r="200" spans="1:5" x14ac:dyDescent="0.35">
      <c r="A200" t="s">
        <v>358</v>
      </c>
      <c r="B200" t="s">
        <v>359</v>
      </c>
      <c r="C200" t="s">
        <v>430</v>
      </c>
      <c r="D200" s="1">
        <v>45962</v>
      </c>
      <c r="E200" s="1">
        <v>46143</v>
      </c>
    </row>
    <row r="201" spans="1:5" x14ac:dyDescent="0.35">
      <c r="A201" t="s">
        <v>40</v>
      </c>
      <c r="B201" t="s">
        <v>41</v>
      </c>
      <c r="C201" t="s">
        <v>430</v>
      </c>
      <c r="D201" s="1">
        <v>45870</v>
      </c>
      <c r="E201" s="1">
        <v>46054</v>
      </c>
    </row>
    <row r="202" spans="1:5" x14ac:dyDescent="0.35">
      <c r="A202" t="s">
        <v>239</v>
      </c>
      <c r="B202" t="s">
        <v>19</v>
      </c>
      <c r="C202" t="s">
        <v>430</v>
      </c>
      <c r="D202" s="1">
        <v>45839</v>
      </c>
      <c r="E202" s="1">
        <v>46023</v>
      </c>
    </row>
    <row r="203" spans="1:5" x14ac:dyDescent="0.35">
      <c r="A203" t="s">
        <v>81</v>
      </c>
      <c r="B203" t="s">
        <v>26</v>
      </c>
      <c r="C203" t="s">
        <v>430</v>
      </c>
      <c r="D203" s="1">
        <v>45748</v>
      </c>
      <c r="E203" s="1">
        <v>45931</v>
      </c>
    </row>
    <row r="204" spans="1:5" x14ac:dyDescent="0.35">
      <c r="A204" t="s">
        <v>290</v>
      </c>
      <c r="B204" t="s">
        <v>26</v>
      </c>
      <c r="C204" t="s">
        <v>430</v>
      </c>
      <c r="D204" s="1">
        <v>45931</v>
      </c>
      <c r="E204" s="1">
        <v>46113</v>
      </c>
    </row>
    <row r="205" spans="1:5" x14ac:dyDescent="0.35">
      <c r="A205" t="s">
        <v>409</v>
      </c>
      <c r="B205" t="s">
        <v>66</v>
      </c>
      <c r="C205" t="s">
        <v>430</v>
      </c>
      <c r="D205" s="1">
        <v>45839</v>
      </c>
      <c r="E205" s="1">
        <v>46023</v>
      </c>
    </row>
    <row r="206" spans="1:5" x14ac:dyDescent="0.35">
      <c r="A206" t="s">
        <v>246</v>
      </c>
      <c r="B206" t="s">
        <v>19</v>
      </c>
      <c r="C206" t="s">
        <v>430</v>
      </c>
      <c r="D206" s="1">
        <v>45870</v>
      </c>
      <c r="E206" s="1">
        <v>46054</v>
      </c>
    </row>
    <row r="207" spans="1:5" x14ac:dyDescent="0.35">
      <c r="A207" t="s">
        <v>373</v>
      </c>
      <c r="B207" t="s">
        <v>26</v>
      </c>
      <c r="C207" t="s">
        <v>430</v>
      </c>
      <c r="D207" s="1">
        <v>45839</v>
      </c>
      <c r="E207" s="1">
        <v>46023</v>
      </c>
    </row>
    <row r="208" spans="1:5" x14ac:dyDescent="0.35">
      <c r="A208" s="4" t="s">
        <v>404</v>
      </c>
      <c r="B208" t="s">
        <v>13</v>
      </c>
      <c r="C208" t="s">
        <v>430</v>
      </c>
      <c r="D208" s="1">
        <v>45992</v>
      </c>
      <c r="E208" s="1">
        <v>46174</v>
      </c>
    </row>
    <row r="209" spans="1:5" x14ac:dyDescent="0.35">
      <c r="A209" t="s">
        <v>132</v>
      </c>
      <c r="B209" t="s">
        <v>133</v>
      </c>
      <c r="C209" t="s">
        <v>430</v>
      </c>
      <c r="D209" s="1">
        <v>45839</v>
      </c>
      <c r="E209" s="1">
        <v>46023</v>
      </c>
    </row>
    <row r="210" spans="1:5" x14ac:dyDescent="0.35">
      <c r="A210" t="s">
        <v>116</v>
      </c>
      <c r="B210" t="s">
        <v>47</v>
      </c>
      <c r="C210" t="s">
        <v>430</v>
      </c>
      <c r="D210" s="1">
        <v>45839</v>
      </c>
      <c r="E210" s="1">
        <v>46023</v>
      </c>
    </row>
    <row r="211" spans="1:5" x14ac:dyDescent="0.35">
      <c r="A211" t="s">
        <v>357</v>
      </c>
      <c r="B211" t="s">
        <v>172</v>
      </c>
      <c r="C211" t="s">
        <v>430</v>
      </c>
      <c r="D211" s="1">
        <v>45962</v>
      </c>
      <c r="E211" s="1">
        <v>46143</v>
      </c>
    </row>
    <row r="212" spans="1:5" x14ac:dyDescent="0.35">
      <c r="A212" t="s">
        <v>62</v>
      </c>
      <c r="B212" t="s">
        <v>19</v>
      </c>
      <c r="C212" t="s">
        <v>430</v>
      </c>
      <c r="D212" s="1">
        <v>45931</v>
      </c>
      <c r="E212" s="1">
        <v>46113</v>
      </c>
    </row>
    <row r="213" spans="1:5" x14ac:dyDescent="0.35">
      <c r="A213" t="s">
        <v>374</v>
      </c>
      <c r="B213" t="s">
        <v>69</v>
      </c>
      <c r="C213" t="s">
        <v>430</v>
      </c>
      <c r="D213" s="1">
        <v>45839</v>
      </c>
      <c r="E213" s="1">
        <v>46023</v>
      </c>
    </row>
    <row r="214" spans="1:5" x14ac:dyDescent="0.35">
      <c r="A214" t="s">
        <v>125</v>
      </c>
      <c r="B214" t="s">
        <v>19</v>
      </c>
      <c r="C214" t="s">
        <v>430</v>
      </c>
      <c r="D214" s="1">
        <v>45962</v>
      </c>
      <c r="E214" s="1">
        <v>46143</v>
      </c>
    </row>
    <row r="215" spans="1:5" x14ac:dyDescent="0.35">
      <c r="A215" t="s">
        <v>338</v>
      </c>
      <c r="B215" t="s">
        <v>17</v>
      </c>
      <c r="C215" t="s">
        <v>430</v>
      </c>
      <c r="D215" s="1">
        <v>45931</v>
      </c>
      <c r="E215" s="1">
        <v>46113</v>
      </c>
    </row>
    <row r="216" spans="1:5" x14ac:dyDescent="0.35">
      <c r="A216" t="s">
        <v>95</v>
      </c>
      <c r="B216" t="s">
        <v>96</v>
      </c>
      <c r="C216" t="s">
        <v>430</v>
      </c>
      <c r="D216" s="1">
        <v>45839</v>
      </c>
      <c r="E216" s="1">
        <v>46023</v>
      </c>
    </row>
    <row r="217" spans="1:5" x14ac:dyDescent="0.35">
      <c r="A217" t="s">
        <v>22</v>
      </c>
      <c r="B217" t="s">
        <v>23</v>
      </c>
      <c r="C217" t="s">
        <v>430</v>
      </c>
      <c r="D217" s="1">
        <v>45901</v>
      </c>
      <c r="E217" s="1">
        <v>46082</v>
      </c>
    </row>
    <row r="218" spans="1:5" x14ac:dyDescent="0.35">
      <c r="A218" t="s">
        <v>344</v>
      </c>
      <c r="B218" t="s">
        <v>298</v>
      </c>
      <c r="C218" t="s">
        <v>430</v>
      </c>
      <c r="D218" s="1">
        <v>45839</v>
      </c>
      <c r="E218" s="1">
        <v>46023</v>
      </c>
    </row>
    <row r="219" spans="1:5" x14ac:dyDescent="0.35">
      <c r="A219" t="s">
        <v>256</v>
      </c>
      <c r="B219" t="s">
        <v>30</v>
      </c>
      <c r="C219" t="s">
        <v>430</v>
      </c>
      <c r="D219" s="1">
        <v>45901</v>
      </c>
      <c r="E219" s="1">
        <v>46082</v>
      </c>
    </row>
    <row r="220" spans="1:5" x14ac:dyDescent="0.35">
      <c r="A220" t="s">
        <v>275</v>
      </c>
      <c r="B220" t="s">
        <v>30</v>
      </c>
      <c r="C220" t="s">
        <v>430</v>
      </c>
      <c r="D220" s="1">
        <v>45962</v>
      </c>
      <c r="E220" s="1">
        <v>46143</v>
      </c>
    </row>
    <row r="221" spans="1:5" x14ac:dyDescent="0.35">
      <c r="A221" t="s">
        <v>212</v>
      </c>
      <c r="B221" t="s">
        <v>201</v>
      </c>
      <c r="C221" t="s">
        <v>430</v>
      </c>
      <c r="D221" s="1">
        <v>45962</v>
      </c>
      <c r="E221" s="1">
        <v>46143</v>
      </c>
    </row>
    <row r="222" spans="1:5" x14ac:dyDescent="0.35">
      <c r="A222" t="s">
        <v>411</v>
      </c>
      <c r="B222" t="s">
        <v>5</v>
      </c>
      <c r="C222" t="s">
        <v>430</v>
      </c>
      <c r="D222" s="1">
        <v>45870</v>
      </c>
      <c r="E222" s="1">
        <v>46054</v>
      </c>
    </row>
    <row r="223" spans="1:5" x14ac:dyDescent="0.35">
      <c r="A223" t="s">
        <v>104</v>
      </c>
      <c r="B223" t="s">
        <v>19</v>
      </c>
      <c r="C223" t="s">
        <v>430</v>
      </c>
      <c r="D223" s="1">
        <v>45839</v>
      </c>
      <c r="E223" s="1">
        <v>46023</v>
      </c>
    </row>
    <row r="224" spans="1:5" x14ac:dyDescent="0.35">
      <c r="A224" t="s">
        <v>280</v>
      </c>
      <c r="B224" t="s">
        <v>26</v>
      </c>
      <c r="C224" t="s">
        <v>430</v>
      </c>
      <c r="D224" s="1">
        <v>45870</v>
      </c>
      <c r="E224" s="1">
        <v>46054</v>
      </c>
    </row>
    <row r="225" spans="1:5" x14ac:dyDescent="0.35">
      <c r="A225" t="s">
        <v>224</v>
      </c>
      <c r="B225" t="s">
        <v>225</v>
      </c>
      <c r="C225" t="s">
        <v>430</v>
      </c>
      <c r="D225" s="1">
        <v>45901</v>
      </c>
      <c r="E225" s="1">
        <v>46082</v>
      </c>
    </row>
    <row r="226" spans="1:5" x14ac:dyDescent="0.35">
      <c r="A226" t="s">
        <v>112</v>
      </c>
      <c r="B226" t="s">
        <v>93</v>
      </c>
      <c r="C226" t="s">
        <v>430</v>
      </c>
      <c r="D226" s="1">
        <v>45931</v>
      </c>
      <c r="E226" s="1">
        <v>46113</v>
      </c>
    </row>
    <row r="227" spans="1:5" x14ac:dyDescent="0.35">
      <c r="A227" s="4" t="s">
        <v>398</v>
      </c>
      <c r="B227" t="s">
        <v>26</v>
      </c>
      <c r="C227" t="s">
        <v>430</v>
      </c>
      <c r="D227" s="1">
        <v>45839</v>
      </c>
      <c r="E227" s="1">
        <v>46023</v>
      </c>
    </row>
    <row r="228" spans="1:5" x14ac:dyDescent="0.35">
      <c r="A228" t="s">
        <v>191</v>
      </c>
      <c r="B228" t="s">
        <v>47</v>
      </c>
      <c r="C228" t="s">
        <v>430</v>
      </c>
      <c r="D228" s="1">
        <v>45839</v>
      </c>
      <c r="E228" s="1">
        <v>46023</v>
      </c>
    </row>
    <row r="229" spans="1:5" x14ac:dyDescent="0.35">
      <c r="A229" t="s">
        <v>49</v>
      </c>
      <c r="B229" t="s">
        <v>30</v>
      </c>
      <c r="C229" t="s">
        <v>430</v>
      </c>
      <c r="D229" s="1">
        <v>45901</v>
      </c>
      <c r="E229" s="1">
        <v>46082</v>
      </c>
    </row>
    <row r="230" spans="1:5" x14ac:dyDescent="0.35">
      <c r="A230" t="s">
        <v>63</v>
      </c>
      <c r="B230" t="s">
        <v>37</v>
      </c>
      <c r="C230" t="s">
        <v>430</v>
      </c>
      <c r="D230" s="1">
        <v>45931</v>
      </c>
      <c r="E230" s="1">
        <v>46113</v>
      </c>
    </row>
    <row r="231" spans="1:5" x14ac:dyDescent="0.35">
      <c r="A231" t="s">
        <v>412</v>
      </c>
      <c r="B231" t="s">
        <v>5</v>
      </c>
      <c r="C231" t="s">
        <v>430</v>
      </c>
      <c r="D231" s="1">
        <v>45962</v>
      </c>
      <c r="E231" s="1">
        <v>46143</v>
      </c>
    </row>
    <row r="232" spans="1:5" x14ac:dyDescent="0.35">
      <c r="A232" t="s">
        <v>333</v>
      </c>
      <c r="B232" t="s">
        <v>17</v>
      </c>
      <c r="C232" t="s">
        <v>430</v>
      </c>
      <c r="D232" s="1">
        <v>45839</v>
      </c>
      <c r="E232" s="1">
        <v>46023</v>
      </c>
    </row>
    <row r="233" spans="1:5" x14ac:dyDescent="0.35">
      <c r="A233" t="s">
        <v>221</v>
      </c>
      <c r="B233" t="s">
        <v>41</v>
      </c>
      <c r="C233" t="s">
        <v>430</v>
      </c>
      <c r="D233" s="1">
        <v>45870</v>
      </c>
      <c r="E233" s="1">
        <v>46054</v>
      </c>
    </row>
    <row r="234" spans="1:5" x14ac:dyDescent="0.35">
      <c r="A234" t="s">
        <v>51</v>
      </c>
      <c r="B234" t="s">
        <v>19</v>
      </c>
      <c r="C234" t="s">
        <v>430</v>
      </c>
      <c r="D234" s="1">
        <v>45931</v>
      </c>
      <c r="E234" s="1">
        <v>46113</v>
      </c>
    </row>
    <row r="235" spans="1:5" x14ac:dyDescent="0.35">
      <c r="A235" t="s">
        <v>295</v>
      </c>
      <c r="B235" t="s">
        <v>159</v>
      </c>
      <c r="C235" t="s">
        <v>430</v>
      </c>
      <c r="D235" s="1">
        <v>45901</v>
      </c>
      <c r="E235" s="1">
        <v>46082</v>
      </c>
    </row>
    <row r="236" spans="1:5" x14ac:dyDescent="0.35">
      <c r="A236" t="s">
        <v>100</v>
      </c>
      <c r="B236" t="s">
        <v>47</v>
      </c>
      <c r="C236" t="s">
        <v>430</v>
      </c>
      <c r="D236" s="1">
        <v>45901</v>
      </c>
      <c r="E236" s="1">
        <v>46082</v>
      </c>
    </row>
    <row r="237" spans="1:5" x14ac:dyDescent="0.35">
      <c r="A237" t="s">
        <v>360</v>
      </c>
      <c r="B237" t="s">
        <v>361</v>
      </c>
      <c r="C237" t="s">
        <v>430</v>
      </c>
      <c r="D237" s="1">
        <v>45870</v>
      </c>
      <c r="E237" s="1">
        <v>46054</v>
      </c>
    </row>
    <row r="238" spans="1:5" x14ac:dyDescent="0.35">
      <c r="A238" t="s">
        <v>388</v>
      </c>
      <c r="B238" t="s">
        <v>19</v>
      </c>
      <c r="C238" t="s">
        <v>430</v>
      </c>
      <c r="D238" s="1">
        <v>45870</v>
      </c>
      <c r="E238" s="1">
        <v>46054</v>
      </c>
    </row>
    <row r="239" spans="1:5" x14ac:dyDescent="0.35">
      <c r="A239" t="s">
        <v>287</v>
      </c>
      <c r="B239" t="s">
        <v>19</v>
      </c>
      <c r="C239" t="s">
        <v>430</v>
      </c>
      <c r="D239" s="1">
        <v>45962</v>
      </c>
      <c r="E239" s="1">
        <v>46143</v>
      </c>
    </row>
    <row r="240" spans="1:5" x14ac:dyDescent="0.35">
      <c r="A240" t="s">
        <v>251</v>
      </c>
      <c r="B240" t="s">
        <v>54</v>
      </c>
      <c r="C240" t="s">
        <v>430</v>
      </c>
      <c r="D240" s="1">
        <v>45870</v>
      </c>
      <c r="E240" s="1">
        <v>46054</v>
      </c>
    </row>
    <row r="241" spans="1:5" x14ac:dyDescent="0.35">
      <c r="A241" t="s">
        <v>331</v>
      </c>
      <c r="B241" t="s">
        <v>19</v>
      </c>
      <c r="C241" t="s">
        <v>430</v>
      </c>
      <c r="D241" s="1">
        <v>45839</v>
      </c>
      <c r="E241" s="1">
        <v>46023</v>
      </c>
    </row>
    <row r="242" spans="1:5" x14ac:dyDescent="0.35">
      <c r="A242" t="s">
        <v>296</v>
      </c>
      <c r="B242" t="s">
        <v>159</v>
      </c>
      <c r="C242" t="s">
        <v>430</v>
      </c>
      <c r="D242" s="1">
        <v>45962</v>
      </c>
      <c r="E242" s="1">
        <v>46143</v>
      </c>
    </row>
    <row r="243" spans="1:5" x14ac:dyDescent="0.35">
      <c r="A243" t="s">
        <v>284</v>
      </c>
      <c r="B243" t="s">
        <v>96</v>
      </c>
      <c r="C243" t="s">
        <v>430</v>
      </c>
      <c r="D243" s="1">
        <v>45839</v>
      </c>
      <c r="E243" s="1">
        <v>46023</v>
      </c>
    </row>
    <row r="244" spans="1:5" x14ac:dyDescent="0.35">
      <c r="A244" t="s">
        <v>302</v>
      </c>
      <c r="B244" t="s">
        <v>159</v>
      </c>
      <c r="C244" t="s">
        <v>430</v>
      </c>
      <c r="D244" s="1">
        <v>45962</v>
      </c>
      <c r="E244" s="1">
        <v>46143</v>
      </c>
    </row>
    <row r="245" spans="1:5" x14ac:dyDescent="0.35">
      <c r="A245" t="s">
        <v>144</v>
      </c>
      <c r="B245" t="s">
        <v>145</v>
      </c>
      <c r="C245" t="s">
        <v>430</v>
      </c>
      <c r="D245" s="1">
        <v>45901</v>
      </c>
      <c r="E245" s="1">
        <v>46082</v>
      </c>
    </row>
    <row r="246" spans="1:5" x14ac:dyDescent="0.35">
      <c r="A246" t="s">
        <v>267</v>
      </c>
      <c r="B246" t="s">
        <v>30</v>
      </c>
      <c r="C246" t="s">
        <v>430</v>
      </c>
      <c r="D246" s="1">
        <v>45839</v>
      </c>
      <c r="E246" s="1">
        <v>46023</v>
      </c>
    </row>
    <row r="247" spans="1:5" x14ac:dyDescent="0.35">
      <c r="A247" t="s">
        <v>309</v>
      </c>
      <c r="B247" t="s">
        <v>26</v>
      </c>
      <c r="C247" t="s">
        <v>430</v>
      </c>
      <c r="D247" s="1">
        <v>45870</v>
      </c>
      <c r="E247" s="1">
        <v>46054</v>
      </c>
    </row>
    <row r="248" spans="1:5" x14ac:dyDescent="0.35">
      <c r="A248" t="s">
        <v>186</v>
      </c>
      <c r="B248" t="s">
        <v>93</v>
      </c>
      <c r="C248" t="s">
        <v>430</v>
      </c>
      <c r="D248" s="1">
        <v>45870</v>
      </c>
      <c r="E248" s="1">
        <v>46054</v>
      </c>
    </row>
    <row r="249" spans="1:5" x14ac:dyDescent="0.35">
      <c r="A249" t="s">
        <v>258</v>
      </c>
      <c r="B249" t="s">
        <v>30</v>
      </c>
      <c r="C249" t="s">
        <v>430</v>
      </c>
      <c r="D249" s="1">
        <v>45962</v>
      </c>
      <c r="E249" s="1">
        <v>46143</v>
      </c>
    </row>
    <row r="250" spans="1:5" x14ac:dyDescent="0.35">
      <c r="A250" t="s">
        <v>263</v>
      </c>
      <c r="B250" t="s">
        <v>30</v>
      </c>
      <c r="C250" t="s">
        <v>430</v>
      </c>
      <c r="D250" s="1">
        <v>45992</v>
      </c>
      <c r="E250" s="1">
        <v>46174</v>
      </c>
    </row>
    <row r="251" spans="1:5" x14ac:dyDescent="0.35">
      <c r="A251" t="s">
        <v>28</v>
      </c>
      <c r="B251" t="s">
        <v>19</v>
      </c>
      <c r="C251" t="s">
        <v>430</v>
      </c>
      <c r="D251" s="1">
        <v>45839</v>
      </c>
      <c r="E251" s="1">
        <v>46023</v>
      </c>
    </row>
    <row r="252" spans="1:5" x14ac:dyDescent="0.35">
      <c r="A252" t="s">
        <v>226</v>
      </c>
      <c r="B252" t="s">
        <v>37</v>
      </c>
      <c r="C252" t="s">
        <v>430</v>
      </c>
      <c r="D252" s="1">
        <v>45901</v>
      </c>
      <c r="E252" s="1">
        <v>46082</v>
      </c>
    </row>
    <row r="253" spans="1:5" x14ac:dyDescent="0.35">
      <c r="A253" t="s">
        <v>82</v>
      </c>
      <c r="B253" t="s">
        <v>26</v>
      </c>
      <c r="C253" t="s">
        <v>430</v>
      </c>
      <c r="D253" s="1">
        <v>45748</v>
      </c>
      <c r="E253" s="1">
        <v>45931</v>
      </c>
    </row>
    <row r="254" spans="1:5" x14ac:dyDescent="0.35">
      <c r="A254" t="s">
        <v>86</v>
      </c>
      <c r="B254" t="s">
        <v>19</v>
      </c>
      <c r="C254" t="s">
        <v>430</v>
      </c>
      <c r="D254" s="1">
        <v>45962</v>
      </c>
      <c r="E254" s="1">
        <v>46143</v>
      </c>
    </row>
    <row r="255" spans="1:5" x14ac:dyDescent="0.35">
      <c r="A255" t="s">
        <v>386</v>
      </c>
      <c r="B255" t="s">
        <v>34</v>
      </c>
      <c r="C255" t="s">
        <v>430</v>
      </c>
      <c r="D255" s="1">
        <v>45962</v>
      </c>
      <c r="E255" s="1">
        <v>46143</v>
      </c>
    </row>
    <row r="256" spans="1:5" x14ac:dyDescent="0.35">
      <c r="A256" t="s">
        <v>175</v>
      </c>
      <c r="B256" t="s">
        <v>19</v>
      </c>
      <c r="C256" t="s">
        <v>430</v>
      </c>
      <c r="D256" s="1">
        <v>45901</v>
      </c>
      <c r="E256" s="1">
        <v>46082</v>
      </c>
    </row>
    <row r="257" spans="1:5" x14ac:dyDescent="0.35">
      <c r="A257" t="s">
        <v>414</v>
      </c>
      <c r="B257" t="s">
        <v>5</v>
      </c>
      <c r="C257" t="s">
        <v>430</v>
      </c>
      <c r="D257" s="1">
        <v>45839</v>
      </c>
      <c r="E257" s="1">
        <v>46023</v>
      </c>
    </row>
    <row r="258" spans="1:5" x14ac:dyDescent="0.35">
      <c r="A258" t="s">
        <v>136</v>
      </c>
      <c r="B258" t="s">
        <v>137</v>
      </c>
      <c r="C258" t="s">
        <v>430</v>
      </c>
      <c r="D258" s="1">
        <v>45901</v>
      </c>
      <c r="E258" s="1">
        <v>46082</v>
      </c>
    </row>
    <row r="259" spans="1:5" x14ac:dyDescent="0.35">
      <c r="A259" t="s">
        <v>382</v>
      </c>
      <c r="B259" t="s">
        <v>26</v>
      </c>
      <c r="C259" t="s">
        <v>430</v>
      </c>
      <c r="D259" s="1">
        <v>45962</v>
      </c>
      <c r="E259" s="1">
        <v>46143</v>
      </c>
    </row>
    <row r="260" spans="1:5" x14ac:dyDescent="0.35">
      <c r="A260" t="s">
        <v>367</v>
      </c>
      <c r="B260" t="s">
        <v>34</v>
      </c>
      <c r="C260" t="s">
        <v>430</v>
      </c>
      <c r="D260" s="1">
        <v>45870</v>
      </c>
      <c r="E260" s="1">
        <v>46054</v>
      </c>
    </row>
    <row r="261" spans="1:5" x14ac:dyDescent="0.35">
      <c r="A261" t="s">
        <v>131</v>
      </c>
      <c r="B261" t="s">
        <v>93</v>
      </c>
      <c r="C261" t="s">
        <v>430</v>
      </c>
      <c r="D261" s="1">
        <v>45901</v>
      </c>
      <c r="E261" s="1">
        <v>46082</v>
      </c>
    </row>
    <row r="262" spans="1:5" x14ac:dyDescent="0.35">
      <c r="A262" t="s">
        <v>68</v>
      </c>
      <c r="B262" t="s">
        <v>69</v>
      </c>
      <c r="C262" t="s">
        <v>430</v>
      </c>
      <c r="D262" s="1">
        <v>45962</v>
      </c>
      <c r="E262" s="1">
        <v>46143</v>
      </c>
    </row>
    <row r="263" spans="1:5" x14ac:dyDescent="0.35">
      <c r="A263" t="s">
        <v>78</v>
      </c>
      <c r="B263" t="s">
        <v>19</v>
      </c>
      <c r="C263" t="s">
        <v>430</v>
      </c>
      <c r="D263" s="1">
        <v>45870</v>
      </c>
      <c r="E263" s="1">
        <v>46054</v>
      </c>
    </row>
    <row r="264" spans="1:5" x14ac:dyDescent="0.35">
      <c r="A264" t="s">
        <v>260</v>
      </c>
      <c r="B264" t="s">
        <v>30</v>
      </c>
      <c r="C264" t="s">
        <v>430</v>
      </c>
      <c r="D264" s="1">
        <v>45901</v>
      </c>
      <c r="E264" s="1">
        <v>46082</v>
      </c>
    </row>
    <row r="265" spans="1:5" x14ac:dyDescent="0.35">
      <c r="A265" t="s">
        <v>245</v>
      </c>
      <c r="B265" t="s">
        <v>37</v>
      </c>
      <c r="C265" t="s">
        <v>430</v>
      </c>
      <c r="D265" s="1">
        <v>45901</v>
      </c>
      <c r="E265" s="1">
        <v>46082</v>
      </c>
    </row>
    <row r="266" spans="1:5" x14ac:dyDescent="0.35">
      <c r="A266" t="s">
        <v>65</v>
      </c>
      <c r="B266" t="s">
        <v>66</v>
      </c>
      <c r="C266" t="s">
        <v>430</v>
      </c>
      <c r="D266" s="1">
        <v>45931</v>
      </c>
      <c r="E266" s="1">
        <v>46113</v>
      </c>
    </row>
    <row r="267" spans="1:5" x14ac:dyDescent="0.35">
      <c r="A267" t="s">
        <v>366</v>
      </c>
      <c r="B267" t="s">
        <v>41</v>
      </c>
      <c r="C267" t="s">
        <v>430</v>
      </c>
      <c r="D267" s="1">
        <v>45870</v>
      </c>
      <c r="E267" s="1">
        <v>46054</v>
      </c>
    </row>
    <row r="268" spans="1:5" x14ac:dyDescent="0.35">
      <c r="A268" t="s">
        <v>139</v>
      </c>
      <c r="B268" t="s">
        <v>93</v>
      </c>
      <c r="C268" t="s">
        <v>430</v>
      </c>
      <c r="D268" s="1">
        <v>45901</v>
      </c>
      <c r="E268" s="1">
        <v>46082</v>
      </c>
    </row>
    <row r="269" spans="1:5" x14ac:dyDescent="0.35">
      <c r="A269" t="s">
        <v>164</v>
      </c>
      <c r="B269" t="s">
        <v>93</v>
      </c>
      <c r="C269" t="s">
        <v>430</v>
      </c>
      <c r="D269" s="1">
        <v>45839</v>
      </c>
      <c r="E269" s="1">
        <v>46023</v>
      </c>
    </row>
    <row r="270" spans="1:5" x14ac:dyDescent="0.35">
      <c r="A270" t="s">
        <v>150</v>
      </c>
      <c r="B270" t="s">
        <v>19</v>
      </c>
      <c r="C270" t="s">
        <v>430</v>
      </c>
      <c r="D270" s="1">
        <v>45870</v>
      </c>
      <c r="E270" s="1">
        <v>46023</v>
      </c>
    </row>
    <row r="271" spans="1:5" x14ac:dyDescent="0.35">
      <c r="A271" s="4" t="s">
        <v>389</v>
      </c>
      <c r="B271" t="s">
        <v>213</v>
      </c>
      <c r="C271" t="s">
        <v>430</v>
      </c>
      <c r="D271" s="1">
        <v>45901</v>
      </c>
      <c r="E271" s="1">
        <v>46082</v>
      </c>
    </row>
    <row r="272" spans="1:5" x14ac:dyDescent="0.35">
      <c r="A272" t="s">
        <v>140</v>
      </c>
      <c r="B272" t="s">
        <v>141</v>
      </c>
      <c r="C272" t="s">
        <v>430</v>
      </c>
      <c r="D272" s="1">
        <v>45901</v>
      </c>
      <c r="E272" s="1">
        <v>46082</v>
      </c>
    </row>
    <row r="273" spans="1:5" x14ac:dyDescent="0.35">
      <c r="A273" t="s">
        <v>211</v>
      </c>
      <c r="B273" t="s">
        <v>7</v>
      </c>
      <c r="C273" t="s">
        <v>430</v>
      </c>
      <c r="D273" s="1">
        <v>45901</v>
      </c>
      <c r="E273" s="1">
        <v>46082</v>
      </c>
    </row>
    <row r="274" spans="1:5" x14ac:dyDescent="0.35">
      <c r="A274" t="s">
        <v>80</v>
      </c>
      <c r="B274" t="s">
        <v>19</v>
      </c>
      <c r="C274" t="s">
        <v>430</v>
      </c>
      <c r="D274" s="1" t="s">
        <v>437</v>
      </c>
      <c r="E274" s="1">
        <v>46023</v>
      </c>
    </row>
    <row r="275" spans="1:5" x14ac:dyDescent="0.35">
      <c r="A275" t="s">
        <v>307</v>
      </c>
      <c r="B275" t="s">
        <v>145</v>
      </c>
      <c r="C275" t="s">
        <v>430</v>
      </c>
      <c r="D275" s="1">
        <v>45870</v>
      </c>
      <c r="E275" s="1">
        <v>46054</v>
      </c>
    </row>
    <row r="276" spans="1:5" x14ac:dyDescent="0.35">
      <c r="A276" t="s">
        <v>322</v>
      </c>
      <c r="B276" t="s">
        <v>19</v>
      </c>
      <c r="C276" t="s">
        <v>430</v>
      </c>
      <c r="D276" s="1">
        <v>45901</v>
      </c>
      <c r="E276" s="1">
        <v>46082</v>
      </c>
    </row>
    <row r="277" spans="1:5" x14ac:dyDescent="0.35">
      <c r="A277" t="s">
        <v>265</v>
      </c>
      <c r="B277" t="s">
        <v>30</v>
      </c>
      <c r="C277" t="s">
        <v>430</v>
      </c>
      <c r="D277" s="1">
        <v>45992</v>
      </c>
      <c r="E277" s="1">
        <v>46174</v>
      </c>
    </row>
    <row r="278" spans="1:5" x14ac:dyDescent="0.35">
      <c r="A278" s="4" t="s">
        <v>390</v>
      </c>
      <c r="B278" t="s">
        <v>47</v>
      </c>
      <c r="C278" t="s">
        <v>430</v>
      </c>
      <c r="D278" s="1">
        <v>45870</v>
      </c>
      <c r="E278" s="1">
        <v>46054</v>
      </c>
    </row>
    <row r="279" spans="1:5" x14ac:dyDescent="0.35">
      <c r="A279" t="s">
        <v>406</v>
      </c>
      <c r="B279" t="s">
        <v>19</v>
      </c>
      <c r="C279" t="s">
        <v>430</v>
      </c>
      <c r="D279" s="1">
        <v>45962</v>
      </c>
      <c r="E279" s="1">
        <v>46143</v>
      </c>
    </row>
    <row r="280" spans="1:5" x14ac:dyDescent="0.35">
      <c r="A280" t="s">
        <v>269</v>
      </c>
      <c r="B280" t="s">
        <v>19</v>
      </c>
      <c r="C280" t="s">
        <v>430</v>
      </c>
      <c r="D280" s="1">
        <v>45839</v>
      </c>
      <c r="E280" s="1">
        <v>46023</v>
      </c>
    </row>
    <row r="281" spans="1:5" x14ac:dyDescent="0.35">
      <c r="A281" s="4" t="s">
        <v>391</v>
      </c>
      <c r="B281" t="s">
        <v>54</v>
      </c>
      <c r="C281" t="s">
        <v>430</v>
      </c>
      <c r="D281" s="1">
        <v>45901</v>
      </c>
      <c r="E281" s="1">
        <v>46082</v>
      </c>
    </row>
    <row r="282" spans="1:5" x14ac:dyDescent="0.35">
      <c r="A282" t="s">
        <v>244</v>
      </c>
      <c r="B282" t="s">
        <v>26</v>
      </c>
      <c r="C282" t="s">
        <v>430</v>
      </c>
      <c r="D282" s="1">
        <v>45839</v>
      </c>
      <c r="E282" s="1">
        <v>46023</v>
      </c>
    </row>
    <row r="283" spans="1:5" x14ac:dyDescent="0.35">
      <c r="A283" t="s">
        <v>58</v>
      </c>
      <c r="B283" t="s">
        <v>26</v>
      </c>
      <c r="C283" t="s">
        <v>430</v>
      </c>
      <c r="D283" s="1">
        <v>45839</v>
      </c>
      <c r="E283" s="1">
        <v>46023</v>
      </c>
    </row>
    <row r="284" spans="1:5" x14ac:dyDescent="0.35">
      <c r="A284" t="s">
        <v>222</v>
      </c>
      <c r="B284" t="s">
        <v>223</v>
      </c>
      <c r="C284" t="s">
        <v>430</v>
      </c>
      <c r="D284" s="1">
        <v>45901</v>
      </c>
      <c r="E284" s="1">
        <v>46082</v>
      </c>
    </row>
    <row r="285" spans="1:5" x14ac:dyDescent="0.35">
      <c r="A285" t="s">
        <v>355</v>
      </c>
      <c r="B285" t="s">
        <v>69</v>
      </c>
      <c r="C285" t="s">
        <v>430</v>
      </c>
      <c r="D285" s="1">
        <v>45992</v>
      </c>
      <c r="E285" s="1">
        <v>46174</v>
      </c>
    </row>
    <row r="286" spans="1:5" x14ac:dyDescent="0.35">
      <c r="A286" t="s">
        <v>254</v>
      </c>
      <c r="B286" t="s">
        <v>30</v>
      </c>
      <c r="C286" t="s">
        <v>430</v>
      </c>
      <c r="D286" s="1">
        <v>45962</v>
      </c>
      <c r="E286" s="1">
        <v>46143</v>
      </c>
    </row>
    <row r="287" spans="1:5" x14ac:dyDescent="0.35">
      <c r="A287" t="s">
        <v>329</v>
      </c>
      <c r="B287" t="s">
        <v>330</v>
      </c>
      <c r="C287" t="s">
        <v>430</v>
      </c>
      <c r="D287" s="1">
        <v>45931</v>
      </c>
      <c r="E287" s="1">
        <v>46113</v>
      </c>
    </row>
    <row r="288" spans="1:5" x14ac:dyDescent="0.35">
      <c r="A288" t="s">
        <v>31</v>
      </c>
      <c r="B288" t="s">
        <v>32</v>
      </c>
      <c r="C288" t="s">
        <v>430</v>
      </c>
      <c r="D288" s="1">
        <v>45870</v>
      </c>
      <c r="E288" s="1">
        <v>46054</v>
      </c>
    </row>
    <row r="289" spans="1:5" x14ac:dyDescent="0.35">
      <c r="A289" t="s">
        <v>167</v>
      </c>
      <c r="B289" t="s">
        <v>93</v>
      </c>
      <c r="C289" t="s">
        <v>430</v>
      </c>
      <c r="D289" s="1">
        <v>45870</v>
      </c>
      <c r="E289" s="1">
        <v>46054</v>
      </c>
    </row>
    <row r="290" spans="1:5" x14ac:dyDescent="0.35">
      <c r="A290" t="s">
        <v>123</v>
      </c>
      <c r="B290" t="s">
        <v>93</v>
      </c>
      <c r="C290" t="s">
        <v>430</v>
      </c>
      <c r="D290" s="1">
        <v>45962</v>
      </c>
      <c r="E290" s="1">
        <v>46143</v>
      </c>
    </row>
    <row r="291" spans="1:5" x14ac:dyDescent="0.35">
      <c r="A291" t="s">
        <v>335</v>
      </c>
      <c r="B291" t="s">
        <v>17</v>
      </c>
      <c r="C291" t="s">
        <v>430</v>
      </c>
      <c r="D291" s="1">
        <v>45839</v>
      </c>
      <c r="E291" s="1">
        <v>46023</v>
      </c>
    </row>
    <row r="292" spans="1:5" x14ac:dyDescent="0.35">
      <c r="A292" t="s">
        <v>378</v>
      </c>
      <c r="B292" t="s">
        <v>34</v>
      </c>
      <c r="C292" t="s">
        <v>430</v>
      </c>
      <c r="D292" s="1">
        <v>45870</v>
      </c>
      <c r="E292" s="1">
        <v>46054</v>
      </c>
    </row>
    <row r="293" spans="1:5" x14ac:dyDescent="0.35">
      <c r="A293" t="s">
        <v>304</v>
      </c>
      <c r="B293" t="s">
        <v>19</v>
      </c>
      <c r="C293" t="s">
        <v>430</v>
      </c>
      <c r="D293" s="1">
        <v>45962</v>
      </c>
      <c r="E293" s="1">
        <v>46143</v>
      </c>
    </row>
    <row r="294" spans="1:5" x14ac:dyDescent="0.35">
      <c r="A294" t="s">
        <v>384</v>
      </c>
      <c r="B294" t="s">
        <v>41</v>
      </c>
      <c r="C294" t="s">
        <v>430</v>
      </c>
      <c r="D294" s="1">
        <v>45962</v>
      </c>
      <c r="E294" s="1">
        <v>46143</v>
      </c>
    </row>
    <row r="295" spans="1:5" x14ac:dyDescent="0.35">
      <c r="A295" t="s">
        <v>286</v>
      </c>
      <c r="B295" t="s">
        <v>19</v>
      </c>
      <c r="C295" t="s">
        <v>430</v>
      </c>
      <c r="D295" s="1">
        <v>45962</v>
      </c>
      <c r="E295" s="1">
        <v>46143</v>
      </c>
    </row>
    <row r="296" spans="1:5" x14ac:dyDescent="0.35">
      <c r="A296" t="s">
        <v>372</v>
      </c>
      <c r="B296" t="s">
        <v>26</v>
      </c>
      <c r="C296" t="s">
        <v>430</v>
      </c>
      <c r="D296" s="1">
        <v>45839</v>
      </c>
      <c r="E296" s="1">
        <v>46023</v>
      </c>
    </row>
    <row r="297" spans="1:5" x14ac:dyDescent="0.35">
      <c r="A297" t="s">
        <v>240</v>
      </c>
      <c r="B297" t="s">
        <v>19</v>
      </c>
      <c r="C297" t="s">
        <v>430</v>
      </c>
      <c r="D297" s="1">
        <v>45901</v>
      </c>
      <c r="E297" s="1">
        <v>46082</v>
      </c>
    </row>
    <row r="298" spans="1:5" x14ac:dyDescent="0.35">
      <c r="A298" t="s">
        <v>248</v>
      </c>
      <c r="B298" t="s">
        <v>37</v>
      </c>
      <c r="C298" t="s">
        <v>430</v>
      </c>
      <c r="D298" s="1">
        <v>45870</v>
      </c>
      <c r="E298" s="1">
        <v>46054</v>
      </c>
    </row>
    <row r="299" spans="1:5" x14ac:dyDescent="0.35">
      <c r="A299" t="s">
        <v>228</v>
      </c>
      <c r="B299" t="s">
        <v>137</v>
      </c>
      <c r="C299" t="s">
        <v>430</v>
      </c>
      <c r="D299" s="1">
        <v>45901</v>
      </c>
      <c r="E299" s="1">
        <v>46082</v>
      </c>
    </row>
    <row r="300" spans="1:5" x14ac:dyDescent="0.35">
      <c r="A300" s="4" t="s">
        <v>392</v>
      </c>
      <c r="B300" t="s">
        <v>26</v>
      </c>
      <c r="C300" t="s">
        <v>430</v>
      </c>
      <c r="D300" s="1">
        <v>45992</v>
      </c>
      <c r="E300" s="1">
        <v>46174</v>
      </c>
    </row>
    <row r="301" spans="1:5" x14ac:dyDescent="0.35">
      <c r="A301" t="s">
        <v>336</v>
      </c>
      <c r="B301" t="s">
        <v>17</v>
      </c>
      <c r="C301" t="s">
        <v>430</v>
      </c>
      <c r="D301" s="1">
        <v>45901</v>
      </c>
      <c r="E301" s="1">
        <v>46082</v>
      </c>
    </row>
    <row r="302" spans="1:5" x14ac:dyDescent="0.35">
      <c r="A302" t="s">
        <v>190</v>
      </c>
      <c r="B302" t="s">
        <v>19</v>
      </c>
      <c r="C302" t="s">
        <v>430</v>
      </c>
      <c r="D302" s="1">
        <v>45962</v>
      </c>
      <c r="E302" s="1">
        <v>46143</v>
      </c>
    </row>
    <row r="303" spans="1:5" x14ac:dyDescent="0.35">
      <c r="A303" t="s">
        <v>416</v>
      </c>
      <c r="B303" t="s">
        <v>5</v>
      </c>
      <c r="C303" t="s">
        <v>430</v>
      </c>
      <c r="D303" s="1">
        <v>45839</v>
      </c>
      <c r="E303" s="1">
        <v>46023</v>
      </c>
    </row>
    <row r="304" spans="1:5" x14ac:dyDescent="0.35">
      <c r="A304" t="s">
        <v>103</v>
      </c>
      <c r="B304" t="s">
        <v>5</v>
      </c>
      <c r="C304" t="s">
        <v>430</v>
      </c>
      <c r="D304" s="1">
        <v>45962</v>
      </c>
      <c r="E304" s="1">
        <v>46143</v>
      </c>
    </row>
    <row r="305" spans="1:5" x14ac:dyDescent="0.35">
      <c r="A305" t="s">
        <v>234</v>
      </c>
      <c r="B305" t="s">
        <v>26</v>
      </c>
      <c r="C305" t="s">
        <v>430</v>
      </c>
      <c r="D305" s="1">
        <v>45992</v>
      </c>
      <c r="E305" s="1">
        <v>46174</v>
      </c>
    </row>
    <row r="306" spans="1:5" x14ac:dyDescent="0.35">
      <c r="A306" t="s">
        <v>215</v>
      </c>
      <c r="B306" t="s">
        <v>37</v>
      </c>
      <c r="C306" t="s">
        <v>430</v>
      </c>
      <c r="D306" s="1">
        <v>45901</v>
      </c>
      <c r="E306" s="1">
        <v>46082</v>
      </c>
    </row>
    <row r="307" spans="1:5" x14ac:dyDescent="0.35">
      <c r="A307" t="s">
        <v>341</v>
      </c>
      <c r="B307" t="s">
        <v>342</v>
      </c>
      <c r="C307" t="s">
        <v>430</v>
      </c>
      <c r="D307" s="1">
        <v>45992</v>
      </c>
      <c r="E307" s="1">
        <v>46174</v>
      </c>
    </row>
    <row r="308" spans="1:5" x14ac:dyDescent="0.35">
      <c r="A308" t="s">
        <v>99</v>
      </c>
      <c r="B308" t="s">
        <v>19</v>
      </c>
      <c r="C308" t="s">
        <v>430</v>
      </c>
      <c r="D308" s="1">
        <v>45901</v>
      </c>
      <c r="E308" s="1">
        <v>46082</v>
      </c>
    </row>
    <row r="309" spans="1:5" x14ac:dyDescent="0.35">
      <c r="A309" t="s">
        <v>75</v>
      </c>
      <c r="B309" t="s">
        <v>76</v>
      </c>
      <c r="C309" t="s">
        <v>430</v>
      </c>
      <c r="D309" s="1">
        <v>45870</v>
      </c>
      <c r="E309" s="1">
        <v>46054</v>
      </c>
    </row>
    <row r="310" spans="1:5" x14ac:dyDescent="0.35">
      <c r="A310" t="s">
        <v>55</v>
      </c>
      <c r="B310" t="s">
        <v>19</v>
      </c>
      <c r="C310" t="s">
        <v>430</v>
      </c>
      <c r="D310" s="1">
        <v>45992</v>
      </c>
      <c r="E310" s="1">
        <v>46174</v>
      </c>
    </row>
    <row r="311" spans="1:5" x14ac:dyDescent="0.35">
      <c r="A311" t="s">
        <v>183</v>
      </c>
      <c r="B311" t="s">
        <v>19</v>
      </c>
      <c r="C311" t="s">
        <v>430</v>
      </c>
      <c r="D311" s="1">
        <v>45962</v>
      </c>
      <c r="E311" s="1">
        <v>46143</v>
      </c>
    </row>
    <row r="312" spans="1:5" x14ac:dyDescent="0.35">
      <c r="A312" t="s">
        <v>356</v>
      </c>
      <c r="B312" t="s">
        <v>69</v>
      </c>
      <c r="C312" t="s">
        <v>430</v>
      </c>
      <c r="D312" s="1">
        <v>45962</v>
      </c>
      <c r="E312" s="1">
        <v>46143</v>
      </c>
    </row>
    <row r="313" spans="1:5" x14ac:dyDescent="0.35">
      <c r="A313" t="s">
        <v>39</v>
      </c>
      <c r="B313" t="s">
        <v>37</v>
      </c>
      <c r="C313" t="s">
        <v>430</v>
      </c>
      <c r="D313" s="1">
        <v>45992</v>
      </c>
      <c r="E313" s="1">
        <v>46174</v>
      </c>
    </row>
    <row r="314" spans="1:5" x14ac:dyDescent="0.35">
      <c r="A314" t="s">
        <v>232</v>
      </c>
      <c r="B314" t="s">
        <v>66</v>
      </c>
      <c r="C314" t="s">
        <v>430</v>
      </c>
      <c r="D314" s="1">
        <v>45992</v>
      </c>
      <c r="E314" s="1">
        <v>46174</v>
      </c>
    </row>
    <row r="315" spans="1:5" x14ac:dyDescent="0.35">
      <c r="A315" s="2" t="s">
        <v>165</v>
      </c>
      <c r="D315" s="3"/>
      <c r="E315" s="3"/>
    </row>
    <row r="316" spans="1:5" x14ac:dyDescent="0.35">
      <c r="A316" s="2" t="s">
        <v>129</v>
      </c>
      <c r="D316" s="1"/>
      <c r="E316" s="1"/>
    </row>
    <row r="317" spans="1:5" x14ac:dyDescent="0.35">
      <c r="A317" s="2" t="s">
        <v>113</v>
      </c>
      <c r="D317" s="1"/>
      <c r="E317" s="1"/>
    </row>
    <row r="318" spans="1:5" x14ac:dyDescent="0.35">
      <c r="A318" s="2" t="s">
        <v>160</v>
      </c>
      <c r="D318" s="1"/>
      <c r="E318" s="1"/>
    </row>
    <row r="319" spans="1:5" x14ac:dyDescent="0.35">
      <c r="A319" s="2" t="s">
        <v>109</v>
      </c>
      <c r="D319" s="1"/>
      <c r="E319" s="1"/>
    </row>
    <row r="320" spans="1:5" x14ac:dyDescent="0.35">
      <c r="A320" s="2" t="s">
        <v>27</v>
      </c>
      <c r="D320" s="1"/>
      <c r="E320" s="1"/>
    </row>
    <row r="321" spans="1:5" x14ac:dyDescent="0.35">
      <c r="A321" s="2" t="s">
        <v>154</v>
      </c>
      <c r="D321" s="1"/>
      <c r="E321" s="1"/>
    </row>
    <row r="322" spans="1:5" x14ac:dyDescent="0.35">
      <c r="A322" s="2" t="s">
        <v>119</v>
      </c>
      <c r="D322" s="1"/>
      <c r="E322" s="1"/>
    </row>
    <row r="323" spans="1:5" x14ac:dyDescent="0.35">
      <c r="A323" s="2" t="s">
        <v>143</v>
      </c>
      <c r="D323" s="1"/>
      <c r="E323" s="1"/>
    </row>
    <row r="324" spans="1:5" x14ac:dyDescent="0.35">
      <c r="A324" s="2" t="s">
        <v>180</v>
      </c>
      <c r="D324" s="1"/>
      <c r="E324" s="1"/>
    </row>
    <row r="325" spans="1:5" x14ac:dyDescent="0.35">
      <c r="A325" s="2" t="s">
        <v>122</v>
      </c>
      <c r="D325" s="1"/>
      <c r="E325" s="1"/>
    </row>
    <row r="326" spans="1:5" x14ac:dyDescent="0.35">
      <c r="A326" s="2" t="s">
        <v>185</v>
      </c>
      <c r="D326" s="1"/>
      <c r="E326" s="1"/>
    </row>
    <row r="327" spans="1:5" x14ac:dyDescent="0.35">
      <c r="A327" s="2" t="s">
        <v>85</v>
      </c>
      <c r="D327" s="1"/>
      <c r="E327" s="1"/>
    </row>
    <row r="328" spans="1:5" x14ac:dyDescent="0.35">
      <c r="A328" s="2" t="s">
        <v>135</v>
      </c>
      <c r="D328" s="1"/>
      <c r="E328" s="1"/>
    </row>
    <row r="329" spans="1:5" x14ac:dyDescent="0.35">
      <c r="A329" s="2" t="s">
        <v>106</v>
      </c>
      <c r="D329" s="1"/>
      <c r="E329" s="1"/>
    </row>
    <row r="330" spans="1:5" x14ac:dyDescent="0.35">
      <c r="A330" s="2" t="s">
        <v>126</v>
      </c>
      <c r="D330" s="1"/>
      <c r="E330" s="1"/>
    </row>
    <row r="331" spans="1:5" x14ac:dyDescent="0.35">
      <c r="A331" s="2" t="s">
        <v>88</v>
      </c>
      <c r="D331" s="1"/>
      <c r="E331" s="1"/>
    </row>
    <row r="332" spans="1:5" x14ac:dyDescent="0.35">
      <c r="A332" s="2" t="s">
        <v>90</v>
      </c>
      <c r="D332" s="1"/>
      <c r="E332" s="1"/>
    </row>
    <row r="333" spans="1:5" x14ac:dyDescent="0.35">
      <c r="A333" s="2" t="s">
        <v>170</v>
      </c>
      <c r="D333" s="1"/>
      <c r="E333" s="1"/>
    </row>
    <row r="334" spans="1:5" x14ac:dyDescent="0.35">
      <c r="A334" s="2" t="s">
        <v>152</v>
      </c>
      <c r="D334" s="1"/>
      <c r="E334" s="1"/>
    </row>
    <row r="335" spans="1:5" x14ac:dyDescent="0.35">
      <c r="A335" s="2" t="s">
        <v>189</v>
      </c>
      <c r="D335" s="1"/>
      <c r="E335" s="1"/>
    </row>
    <row r="336" spans="1:5" x14ac:dyDescent="0.35">
      <c r="A336" s="2" t="s">
        <v>94</v>
      </c>
      <c r="D336" s="1"/>
      <c r="E336" s="1"/>
    </row>
    <row r="337" spans="1:5" x14ac:dyDescent="0.35">
      <c r="A337" s="2" t="s">
        <v>176</v>
      </c>
      <c r="D337" s="1"/>
      <c r="E337" s="1"/>
    </row>
    <row r="338" spans="1:5" x14ac:dyDescent="0.35">
      <c r="A338" s="2" t="s">
        <v>277</v>
      </c>
      <c r="D338" s="1"/>
      <c r="E338" s="1"/>
    </row>
    <row r="339" spans="1:5" x14ac:dyDescent="0.35">
      <c r="A339" s="2" t="s">
        <v>422</v>
      </c>
      <c r="D339" s="1"/>
      <c r="E339" s="1"/>
    </row>
    <row r="340" spans="1:5" x14ac:dyDescent="0.35">
      <c r="A340" s="2" t="s">
        <v>422</v>
      </c>
      <c r="D340" s="1"/>
      <c r="E340" s="1"/>
    </row>
    <row r="341" spans="1:5" x14ac:dyDescent="0.35">
      <c r="A341" s="2" t="s">
        <v>408</v>
      </c>
      <c r="D341" s="1"/>
      <c r="E341" s="1"/>
    </row>
    <row r="342" spans="1:5" x14ac:dyDescent="0.35">
      <c r="A342" s="2" t="s">
        <v>197</v>
      </c>
      <c r="D342" s="1"/>
      <c r="E342" s="1"/>
    </row>
    <row r="343" spans="1:5" x14ac:dyDescent="0.35">
      <c r="A343" s="2" t="s">
        <v>214</v>
      </c>
      <c r="D343" s="1"/>
      <c r="E343" s="1"/>
    </row>
    <row r="344" spans="1:5" x14ac:dyDescent="0.35">
      <c r="A344" s="2" t="s">
        <v>352</v>
      </c>
      <c r="D344" s="1"/>
      <c r="E344" s="1"/>
    </row>
    <row r="345" spans="1:5" x14ac:dyDescent="0.35">
      <c r="A345" s="2" t="s">
        <v>253</v>
      </c>
      <c r="D345" s="1"/>
      <c r="E345" s="1"/>
    </row>
    <row r="346" spans="1:5" x14ac:dyDescent="0.35">
      <c r="A346" s="2" t="s">
        <v>349</v>
      </c>
      <c r="D346" s="1"/>
      <c r="E346" s="1"/>
    </row>
    <row r="347" spans="1:5" x14ac:dyDescent="0.35">
      <c r="A347" s="2" t="s">
        <v>210</v>
      </c>
      <c r="D347" s="1"/>
      <c r="E347" s="1"/>
    </row>
    <row r="348" spans="1:5" x14ac:dyDescent="0.35">
      <c r="A348" s="2" t="s">
        <v>327</v>
      </c>
      <c r="D348" s="1"/>
      <c r="E348" s="1"/>
    </row>
    <row r="349" spans="1:5" x14ac:dyDescent="0.35">
      <c r="A349" s="2" t="s">
        <v>410</v>
      </c>
      <c r="D349" s="1"/>
      <c r="E349" s="1"/>
    </row>
    <row r="350" spans="1:5" x14ac:dyDescent="0.35">
      <c r="A350" s="2" t="s">
        <v>24</v>
      </c>
      <c r="D350" s="1"/>
      <c r="E350" s="1"/>
    </row>
    <row r="351" spans="1:5" x14ac:dyDescent="0.35">
      <c r="A351" s="2" t="s">
        <v>426</v>
      </c>
      <c r="D351" s="1"/>
      <c r="E351" s="1"/>
    </row>
    <row r="352" spans="1:5" x14ac:dyDescent="0.35">
      <c r="A352" s="2" t="s">
        <v>405</v>
      </c>
      <c r="D352" s="1"/>
      <c r="E352" s="1"/>
    </row>
    <row r="353" spans="1:5" x14ac:dyDescent="0.35">
      <c r="A353" s="2" t="s">
        <v>318</v>
      </c>
      <c r="D353" s="1"/>
      <c r="E353" s="1"/>
    </row>
    <row r="354" spans="1:5" x14ac:dyDescent="0.35">
      <c r="A354" s="2" t="s">
        <v>339</v>
      </c>
      <c r="D354" s="1"/>
      <c r="E354" s="1"/>
    </row>
    <row r="355" spans="1:5" x14ac:dyDescent="0.35">
      <c r="A355" s="2" t="s">
        <v>308</v>
      </c>
      <c r="D355" s="1"/>
      <c r="E355" s="1"/>
    </row>
    <row r="356" spans="1:5" x14ac:dyDescent="0.35">
      <c r="A356" s="2" t="s">
        <v>315</v>
      </c>
      <c r="D356" s="1"/>
      <c r="E356" s="1"/>
    </row>
    <row r="357" spans="1:5" x14ac:dyDescent="0.35">
      <c r="A357" s="2" t="s">
        <v>312</v>
      </c>
      <c r="D357" s="1"/>
      <c r="E357" s="1"/>
    </row>
    <row r="358" spans="1:5" x14ac:dyDescent="0.35">
      <c r="A358" s="5"/>
      <c r="B358" s="5"/>
      <c r="C358" s="5"/>
      <c r="D358" s="5"/>
      <c r="E358" s="5"/>
    </row>
    <row r="359" spans="1:5" x14ac:dyDescent="0.35">
      <c r="D359" s="1"/>
      <c r="E359" s="1"/>
    </row>
    <row r="360" spans="1:5" x14ac:dyDescent="0.35">
      <c r="D360" s="1"/>
      <c r="E360" s="1"/>
    </row>
    <row r="361" spans="1:5" x14ac:dyDescent="0.35">
      <c r="D361" s="3"/>
      <c r="E361" s="3"/>
    </row>
    <row r="362" spans="1:5" x14ac:dyDescent="0.35">
      <c r="D362" s="1"/>
      <c r="E362" s="1"/>
    </row>
    <row r="363" spans="1:5" x14ac:dyDescent="0.35">
      <c r="D363" s="3"/>
      <c r="E363" s="3"/>
    </row>
    <row r="364" spans="1:5" x14ac:dyDescent="0.35">
      <c r="D364" s="1"/>
      <c r="E364" s="1"/>
    </row>
    <row r="365" spans="1:5" x14ac:dyDescent="0.35">
      <c r="D365" s="3"/>
      <c r="E365" s="3"/>
    </row>
    <row r="366" spans="1:5" x14ac:dyDescent="0.35">
      <c r="D366" s="3"/>
      <c r="E366" s="3"/>
    </row>
    <row r="367" spans="1:5" x14ac:dyDescent="0.35">
      <c r="D367" s="3"/>
      <c r="E367" s="3"/>
    </row>
    <row r="368" spans="1:5" x14ac:dyDescent="0.35">
      <c r="D368" s="1"/>
      <c r="E368" s="1"/>
    </row>
    <row r="369" spans="4:5" x14ac:dyDescent="0.35">
      <c r="D369" s="3"/>
      <c r="E369" s="3"/>
    </row>
    <row r="370" spans="4:5" x14ac:dyDescent="0.35">
      <c r="D370" s="1"/>
      <c r="E370" s="1"/>
    </row>
    <row r="371" spans="4:5" x14ac:dyDescent="0.35">
      <c r="D371" s="3"/>
      <c r="E371" s="3"/>
    </row>
    <row r="372" spans="4:5" x14ac:dyDescent="0.35">
      <c r="D372" s="3"/>
      <c r="E372" s="3"/>
    </row>
    <row r="373" spans="4:5" x14ac:dyDescent="0.35">
      <c r="D373" s="3"/>
      <c r="E373" s="3"/>
    </row>
    <row r="374" spans="4:5" x14ac:dyDescent="0.35">
      <c r="D374" s="1"/>
      <c r="E374" s="1"/>
    </row>
    <row r="375" spans="4:5" x14ac:dyDescent="0.35">
      <c r="D375" s="1"/>
      <c r="E375" s="1"/>
    </row>
    <row r="376" spans="4:5" x14ac:dyDescent="0.35">
      <c r="D376" s="1"/>
      <c r="E376" s="1"/>
    </row>
    <row r="377" spans="4:5" x14ac:dyDescent="0.35">
      <c r="D377" s="1"/>
      <c r="E377" s="1"/>
    </row>
    <row r="378" spans="4:5" x14ac:dyDescent="0.35">
      <c r="D378" s="1"/>
      <c r="E378" s="1"/>
    </row>
    <row r="379" spans="4:5" x14ac:dyDescent="0.35">
      <c r="D379" s="1"/>
      <c r="E379" s="1"/>
    </row>
    <row r="380" spans="4:5" x14ac:dyDescent="0.35">
      <c r="D380" s="1"/>
      <c r="E380" s="1"/>
    </row>
    <row r="381" spans="4:5" x14ac:dyDescent="0.35">
      <c r="D381" s="1"/>
      <c r="E381" s="1"/>
    </row>
    <row r="382" spans="4:5" x14ac:dyDescent="0.35">
      <c r="D382" s="1"/>
      <c r="E382" s="1"/>
    </row>
    <row r="383" spans="4:5" x14ac:dyDescent="0.35">
      <c r="D383" s="1"/>
      <c r="E383" s="1"/>
    </row>
    <row r="384" spans="4:5" x14ac:dyDescent="0.35">
      <c r="D384" s="1"/>
      <c r="E384" s="1"/>
    </row>
    <row r="385" spans="4:5" x14ac:dyDescent="0.35">
      <c r="D385" s="1"/>
      <c r="E385" s="1"/>
    </row>
    <row r="386" spans="4:5" x14ac:dyDescent="0.35">
      <c r="D386" s="1"/>
      <c r="E386" s="1"/>
    </row>
    <row r="387" spans="4:5" x14ac:dyDescent="0.35">
      <c r="D387" s="1"/>
      <c r="E387" s="1"/>
    </row>
    <row r="388" spans="4:5" x14ac:dyDescent="0.35">
      <c r="D388" s="1"/>
      <c r="E388" s="1"/>
    </row>
    <row r="389" spans="4:5" x14ac:dyDescent="0.35">
      <c r="D389" s="1"/>
      <c r="E389" s="1"/>
    </row>
    <row r="390" spans="4:5" x14ac:dyDescent="0.35">
      <c r="D390" s="3"/>
      <c r="E390" s="3"/>
    </row>
    <row r="391" spans="4:5" x14ac:dyDescent="0.35">
      <c r="D391" s="3"/>
      <c r="E391" s="3"/>
    </row>
    <row r="392" spans="4:5" x14ac:dyDescent="0.35">
      <c r="D392" s="1"/>
      <c r="E392" s="1"/>
    </row>
    <row r="393" spans="4:5" x14ac:dyDescent="0.35">
      <c r="D393" s="1"/>
      <c r="E393" s="1"/>
    </row>
    <row r="394" spans="4:5" x14ac:dyDescent="0.35">
      <c r="D394" s="1"/>
      <c r="E394" s="1"/>
    </row>
    <row r="395" spans="4:5" x14ac:dyDescent="0.35">
      <c r="D395" s="1"/>
      <c r="E395" s="1"/>
    </row>
    <row r="396" spans="4:5" x14ac:dyDescent="0.35">
      <c r="D396" s="1"/>
      <c r="E396" s="1"/>
    </row>
    <row r="397" spans="4:5" x14ac:dyDescent="0.35">
      <c r="D397" s="1"/>
      <c r="E397" s="1"/>
    </row>
    <row r="398" spans="4:5" x14ac:dyDescent="0.35">
      <c r="D398" s="1"/>
      <c r="E398" s="1"/>
    </row>
    <row r="399" spans="4:5" x14ac:dyDescent="0.35">
      <c r="D399" s="1"/>
      <c r="E399" s="1"/>
    </row>
    <row r="400" spans="4:5" x14ac:dyDescent="0.35">
      <c r="D400" s="1"/>
      <c r="E400" s="1"/>
    </row>
    <row r="401" spans="4:5" x14ac:dyDescent="0.35">
      <c r="D401" s="1"/>
      <c r="E401" s="1"/>
    </row>
    <row r="402" spans="4:5" x14ac:dyDescent="0.35">
      <c r="D402" s="1"/>
      <c r="E402" s="1"/>
    </row>
    <row r="403" spans="4:5" x14ac:dyDescent="0.35">
      <c r="D403" s="1"/>
      <c r="E403" s="1"/>
    </row>
    <row r="404" spans="4:5" x14ac:dyDescent="0.35">
      <c r="D404" s="1"/>
      <c r="E404" s="1"/>
    </row>
    <row r="405" spans="4:5" x14ac:dyDescent="0.35">
      <c r="D405" s="3"/>
      <c r="E405" s="3"/>
    </row>
    <row r="406" spans="4:5" x14ac:dyDescent="0.35">
      <c r="D406" s="1"/>
      <c r="E406" s="1"/>
    </row>
    <row r="407" spans="4:5" x14ac:dyDescent="0.35">
      <c r="D407" s="3"/>
      <c r="E407" s="3"/>
    </row>
    <row r="408" spans="4:5" x14ac:dyDescent="0.35">
      <c r="D408" s="1"/>
      <c r="E408" s="1"/>
    </row>
    <row r="409" spans="4:5" x14ac:dyDescent="0.35">
      <c r="D409" s="3"/>
      <c r="E409" s="3"/>
    </row>
    <row r="410" spans="4:5" x14ac:dyDescent="0.35">
      <c r="D410" s="3"/>
      <c r="E410" s="3"/>
    </row>
    <row r="411" spans="4:5" x14ac:dyDescent="0.35">
      <c r="D411" s="1"/>
      <c r="E411" s="1"/>
    </row>
    <row r="412" spans="4:5" x14ac:dyDescent="0.35">
      <c r="D412" s="1"/>
      <c r="E412" s="1"/>
    </row>
    <row r="413" spans="4:5" x14ac:dyDescent="0.35">
      <c r="D413" s="1"/>
      <c r="E413" s="1"/>
    </row>
    <row r="414" spans="4:5" x14ac:dyDescent="0.35">
      <c r="D414" s="1"/>
      <c r="E414" s="1"/>
    </row>
    <row r="415" spans="4:5" x14ac:dyDescent="0.35">
      <c r="D415" s="3"/>
      <c r="E415" s="3"/>
    </row>
    <row r="416" spans="4:5" x14ac:dyDescent="0.35">
      <c r="D416" s="1"/>
      <c r="E416" s="1"/>
    </row>
    <row r="417" spans="4:5" x14ac:dyDescent="0.35">
      <c r="D417" s="3"/>
      <c r="E417" s="3"/>
    </row>
    <row r="418" spans="4:5" x14ac:dyDescent="0.35">
      <c r="D418" s="1"/>
      <c r="E418" s="1"/>
    </row>
    <row r="419" spans="4:5" x14ac:dyDescent="0.35">
      <c r="D419" s="1"/>
      <c r="E419" s="1"/>
    </row>
    <row r="420" spans="4:5" x14ac:dyDescent="0.35">
      <c r="D420" s="1"/>
      <c r="E420" s="1"/>
    </row>
    <row r="421" spans="4:5" x14ac:dyDescent="0.35">
      <c r="D421" s="1"/>
      <c r="E421" s="1"/>
    </row>
    <row r="422" spans="4:5" x14ac:dyDescent="0.35">
      <c r="D422" s="3"/>
      <c r="E422" s="3"/>
    </row>
    <row r="423" spans="4:5" x14ac:dyDescent="0.35">
      <c r="D423" s="3"/>
      <c r="E423" s="3"/>
    </row>
    <row r="424" spans="4:5" x14ac:dyDescent="0.35">
      <c r="D424" s="1"/>
      <c r="E424" s="1"/>
    </row>
    <row r="425" spans="4:5" x14ac:dyDescent="0.35">
      <c r="D425" s="3"/>
      <c r="E425" s="3"/>
    </row>
    <row r="426" spans="4:5" x14ac:dyDescent="0.35">
      <c r="D426" s="1"/>
      <c r="E426" s="1"/>
    </row>
    <row r="427" spans="4:5" x14ac:dyDescent="0.35">
      <c r="D427" s="3"/>
      <c r="E427" s="3"/>
    </row>
    <row r="428" spans="4:5" x14ac:dyDescent="0.35">
      <c r="D428" s="1"/>
      <c r="E428" s="1"/>
    </row>
    <row r="429" spans="4:5" x14ac:dyDescent="0.35">
      <c r="D429" s="1"/>
      <c r="E429" s="1"/>
    </row>
    <row r="430" spans="4:5" x14ac:dyDescent="0.35">
      <c r="D430" s="1"/>
      <c r="E430" s="1"/>
    </row>
    <row r="431" spans="4:5" x14ac:dyDescent="0.35">
      <c r="D431" s="1"/>
      <c r="E431" s="1"/>
    </row>
    <row r="432" spans="4:5" x14ac:dyDescent="0.35">
      <c r="D432" s="3"/>
      <c r="E432" s="3"/>
    </row>
    <row r="433" spans="4:5" x14ac:dyDescent="0.35">
      <c r="D433" s="1"/>
      <c r="E433" s="1"/>
    </row>
    <row r="434" spans="4:5" x14ac:dyDescent="0.35">
      <c r="D434" s="1"/>
      <c r="E434" s="1"/>
    </row>
    <row r="435" spans="4:5" x14ac:dyDescent="0.35">
      <c r="D435" s="1"/>
      <c r="E435" s="1"/>
    </row>
    <row r="436" spans="4:5" x14ac:dyDescent="0.35">
      <c r="D436" s="1"/>
      <c r="E436" s="1"/>
    </row>
    <row r="437" spans="4:5" x14ac:dyDescent="0.35">
      <c r="D437" s="3"/>
      <c r="E437" s="3"/>
    </row>
    <row r="438" spans="4:5" x14ac:dyDescent="0.35">
      <c r="D438" s="1"/>
      <c r="E438" s="1"/>
    </row>
    <row r="439" spans="4:5" x14ac:dyDescent="0.35">
      <c r="D439" s="3"/>
      <c r="E439" s="3"/>
    </row>
    <row r="440" spans="4:5" x14ac:dyDescent="0.35">
      <c r="D440" s="1"/>
      <c r="E440" s="1"/>
    </row>
    <row r="441" spans="4:5" x14ac:dyDescent="0.35">
      <c r="D441" s="3"/>
      <c r="E441" s="3"/>
    </row>
    <row r="442" spans="4:5" x14ac:dyDescent="0.35">
      <c r="D442" s="1"/>
      <c r="E442" s="1"/>
    </row>
    <row r="443" spans="4:5" x14ac:dyDescent="0.35">
      <c r="D443" s="1"/>
      <c r="E443" s="1"/>
    </row>
    <row r="444" spans="4:5" x14ac:dyDescent="0.35">
      <c r="D444" s="1"/>
      <c r="E444" s="1"/>
    </row>
    <row r="445" spans="4:5" x14ac:dyDescent="0.35">
      <c r="D445" s="1"/>
      <c r="E445" s="1"/>
    </row>
    <row r="446" spans="4:5" x14ac:dyDescent="0.35">
      <c r="D446" s="3"/>
      <c r="E446" s="3"/>
    </row>
    <row r="447" spans="4:5" x14ac:dyDescent="0.35">
      <c r="D447" s="1"/>
      <c r="E447" s="1"/>
    </row>
    <row r="448" spans="4:5" x14ac:dyDescent="0.35">
      <c r="D448" s="1"/>
      <c r="E448" s="1"/>
    </row>
    <row r="449" spans="4:5" x14ac:dyDescent="0.35">
      <c r="D449" s="1"/>
      <c r="E449" s="1"/>
    </row>
    <row r="450" spans="4:5" x14ac:dyDescent="0.35">
      <c r="D450" s="1"/>
      <c r="E450" s="1"/>
    </row>
    <row r="451" spans="4:5" x14ac:dyDescent="0.35">
      <c r="D451" s="3"/>
      <c r="E451" s="3"/>
    </row>
    <row r="452" spans="4:5" x14ac:dyDescent="0.35">
      <c r="D452" s="1"/>
      <c r="E452" s="1"/>
    </row>
    <row r="453" spans="4:5" x14ac:dyDescent="0.35">
      <c r="D453" s="1"/>
      <c r="E453" s="1"/>
    </row>
    <row r="454" spans="4:5" x14ac:dyDescent="0.35">
      <c r="D454" s="1"/>
      <c r="E454" s="1"/>
    </row>
    <row r="455" spans="4:5" x14ac:dyDescent="0.35">
      <c r="D455" s="1"/>
      <c r="E455" s="1"/>
    </row>
    <row r="456" spans="4:5" x14ac:dyDescent="0.35">
      <c r="D456" s="1"/>
      <c r="E456" s="1"/>
    </row>
    <row r="457" spans="4:5" x14ac:dyDescent="0.35">
      <c r="D457" s="3"/>
      <c r="E457" s="3"/>
    </row>
    <row r="458" spans="4:5" x14ac:dyDescent="0.35">
      <c r="D458" s="1"/>
      <c r="E458" s="1"/>
    </row>
    <row r="459" spans="4:5" x14ac:dyDescent="0.35">
      <c r="D459" s="3"/>
      <c r="E459" s="3"/>
    </row>
    <row r="460" spans="4:5" x14ac:dyDescent="0.35">
      <c r="D460" s="1"/>
      <c r="E460" s="1"/>
    </row>
    <row r="461" spans="4:5" x14ac:dyDescent="0.35">
      <c r="D461" s="3"/>
      <c r="E461" s="3"/>
    </row>
    <row r="462" spans="4:5" x14ac:dyDescent="0.35">
      <c r="D462" s="1"/>
      <c r="E462" s="1"/>
    </row>
    <row r="463" spans="4:5" x14ac:dyDescent="0.35">
      <c r="D463" s="1"/>
      <c r="E463" s="1"/>
    </row>
  </sheetData>
  <sortState xmlns:xlrd2="http://schemas.microsoft.com/office/spreadsheetml/2017/richdata2" ref="A2:E463">
    <sortCondition ref="C2:C463"/>
    <sortCondition ref="A2:A463"/>
  </sortState>
  <pageMargins left="0.51181102362204722" right="0.51181102362204722" top="0.74803149606299213" bottom="0.74803149606299213" header="0.31496062992125984" footer="0.31496062992125984"/>
  <pageSetup scale="90" orientation="portrait" r:id="rId1"/>
  <headerFooter>
    <oddHeader>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ENERO TEMPORAL 2026</vt:lpstr>
      <vt:lpstr>Sheet2</vt:lpstr>
      <vt:lpstr>'ENERO TEMPORAL 2026'!Área_de_impresión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</dc:creator>
  <cp:lastModifiedBy>Anel Paredes</cp:lastModifiedBy>
  <cp:lastPrinted>2026-02-16T19:11:08Z</cp:lastPrinted>
  <dcterms:created xsi:type="dcterms:W3CDTF">2026-02-05T17:34:07Z</dcterms:created>
  <dcterms:modified xsi:type="dcterms:W3CDTF">2026-02-16T19:11:28Z</dcterms:modified>
</cp:coreProperties>
</file>