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Anel.paredes\AppData\Local\Temp\Rar$DIa10516.19266.rartemp\"/>
    </mc:Choice>
  </mc:AlternateContent>
  <xr:revisionPtr revIDLastSave="0" documentId="13_ncr:1_{612118B4-262B-459B-85F0-3B5E5C30A710}" xr6:coauthVersionLast="47" xr6:coauthVersionMax="47" xr10:uidLastSave="{00000000-0000-0000-0000-000000000000}"/>
  <bookViews>
    <workbookView xWindow="-120" yWindow="-120" windowWidth="29040" windowHeight="15840" xr2:uid="{6E89E6B5-34C8-488B-9598-2E8C9D74955F}"/>
  </bookViews>
  <sheets>
    <sheet name="dic tempora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514" i="1" l="1"/>
  <c r="M514" i="1"/>
  <c r="F514" i="1"/>
  <c r="H266" i="1"/>
  <c r="I266" i="1"/>
  <c r="J266" i="1"/>
  <c r="K266" i="1"/>
  <c r="L266" i="1"/>
  <c r="M266" i="1"/>
  <c r="G266" i="1"/>
  <c r="H222" i="1"/>
  <c r="I222" i="1"/>
  <c r="J222" i="1"/>
  <c r="K222" i="1"/>
  <c r="L222" i="1"/>
  <c r="M222" i="1"/>
  <c r="G222" i="1"/>
  <c r="H216" i="1"/>
  <c r="I216" i="1"/>
  <c r="J216" i="1"/>
  <c r="K216" i="1"/>
  <c r="L216" i="1"/>
  <c r="M216" i="1"/>
  <c r="G216" i="1"/>
  <c r="H211" i="1"/>
  <c r="I211" i="1"/>
  <c r="J211" i="1"/>
  <c r="K211" i="1"/>
  <c r="L211" i="1"/>
  <c r="M211" i="1"/>
  <c r="G211" i="1"/>
  <c r="H193" i="1"/>
  <c r="I193" i="1"/>
  <c r="J193" i="1"/>
  <c r="K193" i="1"/>
  <c r="L193" i="1"/>
  <c r="M193" i="1"/>
  <c r="G193" i="1"/>
  <c r="H169" i="1"/>
  <c r="I169" i="1"/>
  <c r="J169" i="1"/>
  <c r="K169" i="1"/>
  <c r="L169" i="1"/>
  <c r="M169" i="1"/>
  <c r="G169" i="1"/>
  <c r="H284" i="1"/>
  <c r="I284" i="1"/>
  <c r="J284" i="1"/>
  <c r="K284" i="1"/>
  <c r="L284" i="1"/>
  <c r="M284" i="1"/>
  <c r="G284" i="1"/>
  <c r="H279" i="1"/>
  <c r="I279" i="1"/>
  <c r="J279" i="1"/>
  <c r="K279" i="1"/>
  <c r="L279" i="1"/>
  <c r="M279" i="1"/>
  <c r="G279" i="1"/>
  <c r="H203" i="1"/>
  <c r="I203" i="1"/>
  <c r="J203" i="1"/>
  <c r="K203" i="1"/>
  <c r="L203" i="1"/>
  <c r="M203" i="1"/>
  <c r="G203" i="1"/>
  <c r="H243" i="1"/>
  <c r="I243" i="1"/>
  <c r="J243" i="1"/>
  <c r="K243" i="1"/>
  <c r="L243" i="1"/>
  <c r="M243" i="1"/>
  <c r="G243" i="1"/>
  <c r="H182" i="1"/>
  <c r="I182" i="1"/>
  <c r="J182" i="1"/>
  <c r="K182" i="1"/>
  <c r="L182" i="1"/>
  <c r="M182" i="1"/>
  <c r="G182" i="1"/>
  <c r="H128" i="1"/>
  <c r="I128" i="1"/>
  <c r="J128" i="1"/>
  <c r="K128" i="1"/>
  <c r="L128" i="1"/>
  <c r="M128" i="1"/>
  <c r="G128" i="1"/>
  <c r="H198" i="1"/>
  <c r="I198" i="1"/>
  <c r="J198" i="1"/>
  <c r="K198" i="1"/>
  <c r="L198" i="1"/>
  <c r="M198" i="1"/>
  <c r="G198" i="1"/>
  <c r="H20" i="1"/>
  <c r="I20" i="1"/>
  <c r="J20" i="1"/>
  <c r="K20" i="1"/>
  <c r="L20" i="1"/>
  <c r="M20" i="1"/>
  <c r="G20" i="1"/>
  <c r="H78" i="1"/>
  <c r="I78" i="1"/>
  <c r="J78" i="1"/>
  <c r="K78" i="1"/>
  <c r="L78" i="1"/>
  <c r="M78" i="1"/>
  <c r="G78" i="1"/>
  <c r="H114" i="1"/>
  <c r="I114" i="1"/>
  <c r="J114" i="1"/>
  <c r="K114" i="1"/>
  <c r="L114" i="1"/>
  <c r="M114" i="1"/>
  <c r="G114" i="1"/>
  <c r="H54" i="1"/>
  <c r="I54" i="1"/>
  <c r="J54" i="1"/>
  <c r="K54" i="1"/>
  <c r="L54" i="1"/>
  <c r="M54" i="1"/>
  <c r="G54" i="1"/>
  <c r="H122" i="1"/>
  <c r="I122" i="1"/>
  <c r="J122" i="1"/>
  <c r="K122" i="1"/>
  <c r="L122" i="1"/>
  <c r="M122" i="1"/>
  <c r="G122" i="1"/>
  <c r="H227" i="1"/>
  <c r="I227" i="1"/>
  <c r="J227" i="1"/>
  <c r="K227" i="1"/>
  <c r="L227" i="1"/>
  <c r="M227" i="1"/>
  <c r="G227" i="1"/>
  <c r="H274" i="1"/>
  <c r="I274" i="1"/>
  <c r="J274" i="1"/>
  <c r="K274" i="1"/>
  <c r="L274" i="1"/>
  <c r="M274" i="1"/>
  <c r="G274" i="1"/>
  <c r="H157" i="1"/>
  <c r="H514" i="1" s="1"/>
  <c r="I157" i="1"/>
  <c r="I514" i="1" s="1"/>
  <c r="J157" i="1"/>
  <c r="J514" i="1" s="1"/>
  <c r="K157" i="1"/>
  <c r="K514" i="1" s="1"/>
  <c r="L157" i="1"/>
  <c r="M157" i="1"/>
  <c r="G157" i="1"/>
  <c r="G514" i="1" s="1"/>
  <c r="H510" i="1"/>
  <c r="I510" i="1"/>
  <c r="J510" i="1"/>
  <c r="K510" i="1"/>
  <c r="L510" i="1"/>
  <c r="M510" i="1"/>
  <c r="G510" i="1"/>
  <c r="H503" i="1"/>
  <c r="I503" i="1"/>
  <c r="J503" i="1"/>
  <c r="K503" i="1"/>
  <c r="L503" i="1"/>
  <c r="M503" i="1"/>
  <c r="G503" i="1"/>
  <c r="H490" i="1"/>
  <c r="I490" i="1"/>
  <c r="J490" i="1"/>
  <c r="K490" i="1"/>
  <c r="L490" i="1"/>
  <c r="M490" i="1"/>
  <c r="G490" i="1"/>
  <c r="H479" i="1"/>
  <c r="I479" i="1"/>
  <c r="J479" i="1"/>
  <c r="K479" i="1"/>
  <c r="L479" i="1"/>
  <c r="M479" i="1"/>
  <c r="G479" i="1"/>
  <c r="H474" i="1"/>
  <c r="I474" i="1"/>
  <c r="J474" i="1"/>
  <c r="K474" i="1"/>
  <c r="L474" i="1"/>
  <c r="M474" i="1"/>
  <c r="G474" i="1"/>
  <c r="H466" i="1"/>
  <c r="I466" i="1"/>
  <c r="J466" i="1"/>
  <c r="K466" i="1"/>
  <c r="L466" i="1"/>
  <c r="M466" i="1"/>
  <c r="G466" i="1"/>
  <c r="H460" i="1"/>
  <c r="I460" i="1"/>
  <c r="J460" i="1"/>
  <c r="K460" i="1"/>
  <c r="L460" i="1"/>
  <c r="M460" i="1"/>
  <c r="G460" i="1"/>
  <c r="H454" i="1"/>
  <c r="I454" i="1"/>
  <c r="J454" i="1"/>
  <c r="K454" i="1"/>
  <c r="L454" i="1"/>
  <c r="M454" i="1"/>
  <c r="G454" i="1"/>
  <c r="H448" i="1"/>
  <c r="I448" i="1"/>
  <c r="J448" i="1"/>
  <c r="K448" i="1"/>
  <c r="L448" i="1"/>
  <c r="M448" i="1"/>
  <c r="G448" i="1"/>
  <c r="H441" i="1"/>
  <c r="I441" i="1"/>
  <c r="J441" i="1"/>
  <c r="K441" i="1"/>
  <c r="L441" i="1"/>
  <c r="M441" i="1"/>
  <c r="G441" i="1"/>
  <c r="H432" i="1"/>
  <c r="I432" i="1"/>
  <c r="J432" i="1"/>
  <c r="K432" i="1"/>
  <c r="L432" i="1"/>
  <c r="M432" i="1"/>
  <c r="G432" i="1"/>
  <c r="H426" i="1"/>
  <c r="I426" i="1"/>
  <c r="J426" i="1"/>
  <c r="K426" i="1"/>
  <c r="L426" i="1"/>
  <c r="M426" i="1"/>
  <c r="G426" i="1"/>
  <c r="H419" i="1"/>
  <c r="I419" i="1"/>
  <c r="J419" i="1"/>
  <c r="K419" i="1"/>
  <c r="L419" i="1"/>
  <c r="M419" i="1"/>
  <c r="G419" i="1"/>
  <c r="H411" i="1"/>
  <c r="I411" i="1"/>
  <c r="J411" i="1"/>
  <c r="K411" i="1"/>
  <c r="L411" i="1"/>
  <c r="M411" i="1"/>
  <c r="G411" i="1"/>
  <c r="H403" i="1"/>
  <c r="I403" i="1"/>
  <c r="J403" i="1"/>
  <c r="K403" i="1"/>
  <c r="L403" i="1"/>
  <c r="M403" i="1"/>
  <c r="G403" i="1"/>
  <c r="H391" i="1"/>
  <c r="I391" i="1"/>
  <c r="J391" i="1"/>
  <c r="K391" i="1"/>
  <c r="L391" i="1"/>
  <c r="M391" i="1"/>
  <c r="G391" i="1"/>
  <c r="H385" i="1"/>
  <c r="I385" i="1"/>
  <c r="J385" i="1"/>
  <c r="K385" i="1"/>
  <c r="L385" i="1"/>
  <c r="M385" i="1"/>
  <c r="G385" i="1"/>
  <c r="H377" i="1"/>
  <c r="I377" i="1"/>
  <c r="J377" i="1"/>
  <c r="K377" i="1"/>
  <c r="L377" i="1"/>
  <c r="M377" i="1"/>
  <c r="G377" i="1"/>
  <c r="H326" i="1"/>
  <c r="I326" i="1"/>
  <c r="J326" i="1"/>
  <c r="K326" i="1"/>
  <c r="L326" i="1"/>
  <c r="M326" i="1"/>
  <c r="G326" i="1"/>
  <c r="H318" i="1"/>
  <c r="I318" i="1"/>
  <c r="J318" i="1"/>
  <c r="K318" i="1"/>
  <c r="L318" i="1"/>
  <c r="M318" i="1"/>
  <c r="G318" i="1"/>
  <c r="H310" i="1"/>
  <c r="I310" i="1"/>
  <c r="J310" i="1"/>
  <c r="K310" i="1"/>
  <c r="L310" i="1"/>
  <c r="M310" i="1"/>
  <c r="G310" i="1"/>
  <c r="H301" i="1"/>
  <c r="I301" i="1"/>
  <c r="J301" i="1"/>
  <c r="K301" i="1"/>
  <c r="L301" i="1"/>
  <c r="M301" i="1"/>
  <c r="G301" i="1"/>
  <c r="H293" i="1"/>
  <c r="I293" i="1"/>
  <c r="J293" i="1"/>
  <c r="K293" i="1"/>
  <c r="L293" i="1"/>
  <c r="M293" i="1"/>
  <c r="G293" i="1"/>
  <c r="M517" i="1" l="1"/>
  <c r="I517" i="1"/>
  <c r="L517" i="1"/>
  <c r="J517" i="1"/>
  <c r="N289" i="1"/>
  <c r="N290" i="1"/>
  <c r="O290" i="1" s="1"/>
  <c r="N292" i="1"/>
  <c r="O292" i="1" s="1"/>
  <c r="N297" i="1"/>
  <c r="N298" i="1"/>
  <c r="O298" i="1" s="1"/>
  <c r="N299" i="1"/>
  <c r="O299" i="1" s="1"/>
  <c r="N300" i="1"/>
  <c r="O300" i="1" s="1"/>
  <c r="N306" i="1"/>
  <c r="O306" i="1" s="1"/>
  <c r="N307" i="1"/>
  <c r="O307" i="1" s="1"/>
  <c r="N308" i="1"/>
  <c r="O308" i="1" s="1"/>
  <c r="N309" i="1"/>
  <c r="O309" i="1" s="1"/>
  <c r="N305" i="1"/>
  <c r="N315" i="1"/>
  <c r="O315" i="1" s="1"/>
  <c r="N316" i="1"/>
  <c r="O316" i="1" s="1"/>
  <c r="N317" i="1"/>
  <c r="O317" i="1" s="1"/>
  <c r="N314" i="1"/>
  <c r="N323" i="1"/>
  <c r="N324" i="1"/>
  <c r="O324" i="1" s="1"/>
  <c r="N325" i="1"/>
  <c r="O325" i="1" s="1"/>
  <c r="N330" i="1"/>
  <c r="N331" i="1"/>
  <c r="O331" i="1" s="1"/>
  <c r="N332" i="1"/>
  <c r="O332" i="1" s="1"/>
  <c r="N334" i="1"/>
  <c r="O334" i="1" s="1"/>
  <c r="N335" i="1"/>
  <c r="O335" i="1" s="1"/>
  <c r="N336" i="1"/>
  <c r="O336" i="1" s="1"/>
  <c r="N337" i="1"/>
  <c r="O337" i="1" s="1"/>
  <c r="N338" i="1"/>
  <c r="O338" i="1" s="1"/>
  <c r="N339" i="1"/>
  <c r="O339" i="1" s="1"/>
  <c r="N340" i="1"/>
  <c r="O340" i="1" s="1"/>
  <c r="N341" i="1"/>
  <c r="O341" i="1" s="1"/>
  <c r="N342" i="1"/>
  <c r="O342" i="1" s="1"/>
  <c r="N343" i="1"/>
  <c r="O343" i="1" s="1"/>
  <c r="N344" i="1"/>
  <c r="O344" i="1" s="1"/>
  <c r="N345" i="1"/>
  <c r="O345" i="1" s="1"/>
  <c r="N346" i="1"/>
  <c r="O346" i="1" s="1"/>
  <c r="N347" i="1"/>
  <c r="O347" i="1" s="1"/>
  <c r="N348" i="1"/>
  <c r="O348" i="1" s="1"/>
  <c r="N349" i="1"/>
  <c r="O349" i="1" s="1"/>
  <c r="N350" i="1"/>
  <c r="O350" i="1" s="1"/>
  <c r="N351" i="1"/>
  <c r="O351" i="1" s="1"/>
  <c r="N352" i="1"/>
  <c r="O352" i="1" s="1"/>
  <c r="N353" i="1"/>
  <c r="O353" i="1" s="1"/>
  <c r="N354" i="1"/>
  <c r="O354" i="1" s="1"/>
  <c r="N355" i="1"/>
  <c r="O355" i="1" s="1"/>
  <c r="N375" i="1"/>
  <c r="O375" i="1" s="1"/>
  <c r="N356" i="1"/>
  <c r="O356" i="1" s="1"/>
  <c r="N357" i="1"/>
  <c r="O357" i="1" s="1"/>
  <c r="N358" i="1"/>
  <c r="O358" i="1" s="1"/>
  <c r="N359" i="1"/>
  <c r="O359" i="1" s="1"/>
  <c r="N360" i="1"/>
  <c r="O360" i="1" s="1"/>
  <c r="N361" i="1"/>
  <c r="O361" i="1" s="1"/>
  <c r="N362" i="1"/>
  <c r="O362" i="1" s="1"/>
  <c r="N363" i="1"/>
  <c r="O363" i="1" s="1"/>
  <c r="N364" i="1"/>
  <c r="O364" i="1" s="1"/>
  <c r="N365" i="1"/>
  <c r="O365" i="1" s="1"/>
  <c r="N366" i="1"/>
  <c r="O366" i="1" s="1"/>
  <c r="N367" i="1"/>
  <c r="O367" i="1" s="1"/>
  <c r="N368" i="1"/>
  <c r="O368" i="1" s="1"/>
  <c r="N369" i="1"/>
  <c r="O369" i="1" s="1"/>
  <c r="N370" i="1"/>
  <c r="O370" i="1" s="1"/>
  <c r="N371" i="1"/>
  <c r="O371" i="1" s="1"/>
  <c r="N372" i="1"/>
  <c r="O372" i="1" s="1"/>
  <c r="N373" i="1"/>
  <c r="O373" i="1" s="1"/>
  <c r="N376" i="1"/>
  <c r="O376" i="1" s="1"/>
  <c r="N374" i="1"/>
  <c r="O374" i="1" s="1"/>
  <c r="N333" i="1"/>
  <c r="O333" i="1" s="1"/>
  <c r="N383" i="1"/>
  <c r="O383" i="1" s="1"/>
  <c r="N384" i="1"/>
  <c r="O384" i="1" s="1"/>
  <c r="N382" i="1"/>
  <c r="N390" i="1"/>
  <c r="O390" i="1" s="1"/>
  <c r="N389" i="1"/>
  <c r="N396" i="1"/>
  <c r="N401" i="1"/>
  <c r="O401" i="1" s="1"/>
  <c r="N397" i="1"/>
  <c r="O397" i="1" s="1"/>
  <c r="N398" i="1"/>
  <c r="O398" i="1" s="1"/>
  <c r="N399" i="1"/>
  <c r="O399" i="1" s="1"/>
  <c r="N400" i="1"/>
  <c r="O400" i="1" s="1"/>
  <c r="N402" i="1"/>
  <c r="O402" i="1" s="1"/>
  <c r="N408" i="1"/>
  <c r="O408" i="1" s="1"/>
  <c r="N409" i="1"/>
  <c r="O409" i="1" s="1"/>
  <c r="N410" i="1"/>
  <c r="O410" i="1" s="1"/>
  <c r="N407" i="1"/>
  <c r="N416" i="1"/>
  <c r="N417" i="1"/>
  <c r="O417" i="1" s="1"/>
  <c r="N418" i="1"/>
  <c r="O418" i="1" s="1"/>
  <c r="N424" i="1"/>
  <c r="O424" i="1" s="1"/>
  <c r="N425" i="1"/>
  <c r="O425" i="1" s="1"/>
  <c r="N423" i="1"/>
  <c r="N431" i="1"/>
  <c r="O431" i="1" s="1"/>
  <c r="N430" i="1"/>
  <c r="N438" i="1"/>
  <c r="O438" i="1" s="1"/>
  <c r="N437" i="1"/>
  <c r="O437" i="1" s="1"/>
  <c r="N440" i="1"/>
  <c r="O440" i="1" s="1"/>
  <c r="N439" i="1"/>
  <c r="O439" i="1" s="1"/>
  <c r="N436" i="1"/>
  <c r="N446" i="1"/>
  <c r="N447" i="1"/>
  <c r="O447" i="1" s="1"/>
  <c r="N453" i="1"/>
  <c r="O453" i="1" s="1"/>
  <c r="N452" i="1"/>
  <c r="N459" i="1"/>
  <c r="N465" i="1"/>
  <c r="O465" i="1" s="1"/>
  <c r="N464" i="1"/>
  <c r="N472" i="1"/>
  <c r="O472" i="1" s="1"/>
  <c r="N470" i="1"/>
  <c r="N471" i="1"/>
  <c r="O471" i="1" s="1"/>
  <c r="N473" i="1"/>
  <c r="O473" i="1" s="1"/>
  <c r="N478" i="1"/>
  <c r="N484" i="1"/>
  <c r="O484" i="1" s="1"/>
  <c r="N485" i="1"/>
  <c r="O485" i="1" s="1"/>
  <c r="N486" i="1"/>
  <c r="O486" i="1" s="1"/>
  <c r="N487" i="1"/>
  <c r="O487" i="1" s="1"/>
  <c r="N488" i="1"/>
  <c r="O488" i="1" s="1"/>
  <c r="N489" i="1"/>
  <c r="O489" i="1" s="1"/>
  <c r="N483" i="1"/>
  <c r="N495" i="1"/>
  <c r="O495" i="1" s="1"/>
  <c r="N496" i="1"/>
  <c r="O496" i="1" s="1"/>
  <c r="N497" i="1"/>
  <c r="O497" i="1" s="1"/>
  <c r="N498" i="1"/>
  <c r="O498" i="1" s="1"/>
  <c r="N499" i="1"/>
  <c r="O499" i="1" s="1"/>
  <c r="N500" i="1"/>
  <c r="O500" i="1" s="1"/>
  <c r="N501" i="1"/>
  <c r="O501" i="1" s="1"/>
  <c r="N502" i="1"/>
  <c r="O502" i="1" s="1"/>
  <c r="N494" i="1"/>
  <c r="N508" i="1"/>
  <c r="O508" i="1" s="1"/>
  <c r="N509" i="1"/>
  <c r="O509" i="1" s="1"/>
  <c r="N507" i="1"/>
  <c r="N132" i="1"/>
  <c r="N133" i="1"/>
  <c r="O133" i="1" s="1"/>
  <c r="N134" i="1"/>
  <c r="O134" i="1" s="1"/>
  <c r="N135" i="1"/>
  <c r="O135" i="1" s="1"/>
  <c r="N136" i="1"/>
  <c r="O136" i="1" s="1"/>
  <c r="N137" i="1"/>
  <c r="O137" i="1" s="1"/>
  <c r="N138" i="1"/>
  <c r="O138" i="1" s="1"/>
  <c r="N139" i="1"/>
  <c r="O139" i="1" s="1"/>
  <c r="N140" i="1"/>
  <c r="O140" i="1" s="1"/>
  <c r="N141" i="1"/>
  <c r="O141" i="1" s="1"/>
  <c r="N142" i="1"/>
  <c r="O142" i="1" s="1"/>
  <c r="N143" i="1"/>
  <c r="O143" i="1" s="1"/>
  <c r="N144" i="1"/>
  <c r="O144" i="1" s="1"/>
  <c r="N145" i="1"/>
  <c r="O145" i="1" s="1"/>
  <c r="N146" i="1"/>
  <c r="O146" i="1" s="1"/>
  <c r="N147" i="1"/>
  <c r="O147" i="1" s="1"/>
  <c r="N148" i="1"/>
  <c r="O148" i="1" s="1"/>
  <c r="N149" i="1"/>
  <c r="O149" i="1" s="1"/>
  <c r="N150" i="1"/>
  <c r="O150" i="1" s="1"/>
  <c r="N151" i="1"/>
  <c r="O151" i="1" s="1"/>
  <c r="N152" i="1"/>
  <c r="O152" i="1" s="1"/>
  <c r="N153" i="1"/>
  <c r="O153" i="1" s="1"/>
  <c r="N154" i="1"/>
  <c r="O154" i="1" s="1"/>
  <c r="N155" i="1"/>
  <c r="O155" i="1" s="1"/>
  <c r="N156" i="1"/>
  <c r="O156" i="1" s="1"/>
  <c r="N272" i="1"/>
  <c r="N273" i="1"/>
  <c r="O273" i="1" s="1"/>
  <c r="N226" i="1"/>
  <c r="N250" i="1"/>
  <c r="N251" i="1"/>
  <c r="O251" i="1" s="1"/>
  <c r="N255" i="1"/>
  <c r="O255" i="1" s="1"/>
  <c r="N256" i="1"/>
  <c r="O256" i="1" s="1"/>
  <c r="N257" i="1"/>
  <c r="O257" i="1" s="1"/>
  <c r="N258" i="1"/>
  <c r="O258" i="1" s="1"/>
  <c r="N259" i="1"/>
  <c r="O259" i="1" s="1"/>
  <c r="N260" i="1"/>
  <c r="O260" i="1" s="1"/>
  <c r="N261" i="1"/>
  <c r="O261" i="1" s="1"/>
  <c r="N262" i="1"/>
  <c r="O262" i="1" s="1"/>
  <c r="N263" i="1"/>
  <c r="O263" i="1" s="1"/>
  <c r="N264" i="1"/>
  <c r="O264" i="1" s="1"/>
  <c r="N265" i="1"/>
  <c r="O265" i="1" s="1"/>
  <c r="N252" i="1"/>
  <c r="O252" i="1" s="1"/>
  <c r="N253" i="1"/>
  <c r="O253" i="1" s="1"/>
  <c r="N254" i="1"/>
  <c r="O254" i="1" s="1"/>
  <c r="N118" i="1"/>
  <c r="N119" i="1"/>
  <c r="O119" i="1" s="1"/>
  <c r="N120" i="1"/>
  <c r="O120" i="1" s="1"/>
  <c r="N121" i="1"/>
  <c r="O121" i="1" s="1"/>
  <c r="N23" i="1"/>
  <c r="N24" i="1"/>
  <c r="O24" i="1" s="1"/>
  <c r="N25" i="1"/>
  <c r="O25" i="1" s="1"/>
  <c r="N26" i="1"/>
  <c r="O26" i="1" s="1"/>
  <c r="N27" i="1"/>
  <c r="O27" i="1" s="1"/>
  <c r="N28" i="1"/>
  <c r="O28" i="1" s="1"/>
  <c r="N29" i="1"/>
  <c r="O29" i="1" s="1"/>
  <c r="N30" i="1"/>
  <c r="O30" i="1" s="1"/>
  <c r="N31" i="1"/>
  <c r="O31" i="1" s="1"/>
  <c r="N32" i="1"/>
  <c r="O32" i="1" s="1"/>
  <c r="N33" i="1"/>
  <c r="O33" i="1" s="1"/>
  <c r="N34" i="1"/>
  <c r="O34" i="1" s="1"/>
  <c r="N35" i="1"/>
  <c r="O35" i="1" s="1"/>
  <c r="N36" i="1"/>
  <c r="O36" i="1" s="1"/>
  <c r="N37" i="1"/>
  <c r="O37" i="1" s="1"/>
  <c r="N38" i="1"/>
  <c r="O38" i="1" s="1"/>
  <c r="N39" i="1"/>
  <c r="O39" i="1" s="1"/>
  <c r="N40" i="1"/>
  <c r="O40" i="1" s="1"/>
  <c r="N41" i="1"/>
  <c r="O41" i="1" s="1"/>
  <c r="N42" i="1"/>
  <c r="O42" i="1" s="1"/>
  <c r="N43" i="1"/>
  <c r="O43" i="1" s="1"/>
  <c r="N44" i="1"/>
  <c r="O44" i="1" s="1"/>
  <c r="N45" i="1"/>
  <c r="O45" i="1" s="1"/>
  <c r="N46" i="1"/>
  <c r="O46" i="1" s="1"/>
  <c r="N47" i="1"/>
  <c r="O47" i="1" s="1"/>
  <c r="N48" i="1"/>
  <c r="O48" i="1" s="1"/>
  <c r="N49" i="1"/>
  <c r="O49" i="1" s="1"/>
  <c r="N50" i="1"/>
  <c r="O50" i="1" s="1"/>
  <c r="N51" i="1"/>
  <c r="O51" i="1" s="1"/>
  <c r="N52" i="1"/>
  <c r="O52" i="1" s="1"/>
  <c r="N53" i="1"/>
  <c r="O53" i="1" s="1"/>
  <c r="N82" i="1"/>
  <c r="N83" i="1"/>
  <c r="O83" i="1" s="1"/>
  <c r="N84" i="1"/>
  <c r="O84" i="1" s="1"/>
  <c r="N85" i="1"/>
  <c r="O85" i="1" s="1"/>
  <c r="N86" i="1"/>
  <c r="O86" i="1" s="1"/>
  <c r="N87" i="1"/>
  <c r="O87" i="1" s="1"/>
  <c r="N88" i="1"/>
  <c r="O88" i="1" s="1"/>
  <c r="N89" i="1"/>
  <c r="O89" i="1" s="1"/>
  <c r="N90" i="1"/>
  <c r="O90" i="1" s="1"/>
  <c r="N91" i="1"/>
  <c r="O91" i="1" s="1"/>
  <c r="N92" i="1"/>
  <c r="O92" i="1" s="1"/>
  <c r="N93" i="1"/>
  <c r="O93" i="1" s="1"/>
  <c r="N94" i="1"/>
  <c r="O94" i="1" s="1"/>
  <c r="N95" i="1"/>
  <c r="O95" i="1" s="1"/>
  <c r="N96" i="1"/>
  <c r="O96" i="1" s="1"/>
  <c r="N97" i="1"/>
  <c r="O97" i="1" s="1"/>
  <c r="N98" i="1"/>
  <c r="O98" i="1" s="1"/>
  <c r="N99" i="1"/>
  <c r="O99" i="1" s="1"/>
  <c r="N100" i="1"/>
  <c r="O100" i="1" s="1"/>
  <c r="N101" i="1"/>
  <c r="O101" i="1" s="1"/>
  <c r="N102" i="1"/>
  <c r="O102" i="1" s="1"/>
  <c r="N103" i="1"/>
  <c r="O103" i="1" s="1"/>
  <c r="N104" i="1"/>
  <c r="O104" i="1" s="1"/>
  <c r="N105" i="1"/>
  <c r="O105" i="1" s="1"/>
  <c r="N106" i="1"/>
  <c r="O106" i="1" s="1"/>
  <c r="N107" i="1"/>
  <c r="O107" i="1" s="1"/>
  <c r="N108" i="1"/>
  <c r="O108" i="1" s="1"/>
  <c r="N109" i="1"/>
  <c r="O109" i="1" s="1"/>
  <c r="N110" i="1"/>
  <c r="O110" i="1" s="1"/>
  <c r="N111" i="1"/>
  <c r="O111" i="1" s="1"/>
  <c r="N112" i="1"/>
  <c r="O112" i="1" s="1"/>
  <c r="N113" i="1"/>
  <c r="O113" i="1" s="1"/>
  <c r="N58" i="1"/>
  <c r="N59" i="1"/>
  <c r="O59" i="1" s="1"/>
  <c r="N60" i="1"/>
  <c r="O60" i="1" s="1"/>
  <c r="N61" i="1"/>
  <c r="O61" i="1" s="1"/>
  <c r="N62" i="1"/>
  <c r="O62" i="1" s="1"/>
  <c r="N63" i="1"/>
  <c r="O63" i="1" s="1"/>
  <c r="N64" i="1"/>
  <c r="O64" i="1" s="1"/>
  <c r="N65" i="1"/>
  <c r="O65" i="1" s="1"/>
  <c r="N66" i="1"/>
  <c r="O66" i="1" s="1"/>
  <c r="N67" i="1"/>
  <c r="O67" i="1" s="1"/>
  <c r="N68" i="1"/>
  <c r="O68" i="1" s="1"/>
  <c r="N69" i="1"/>
  <c r="O69" i="1" s="1"/>
  <c r="N70" i="1"/>
  <c r="O70" i="1" s="1"/>
  <c r="N71" i="1"/>
  <c r="O71" i="1" s="1"/>
  <c r="N72" i="1"/>
  <c r="O72" i="1" s="1"/>
  <c r="N73" i="1"/>
  <c r="O73" i="1" s="1"/>
  <c r="N74" i="1"/>
  <c r="O74" i="1" s="1"/>
  <c r="N75" i="1"/>
  <c r="O75" i="1" s="1"/>
  <c r="N76" i="1"/>
  <c r="O76" i="1" s="1"/>
  <c r="N77" i="1"/>
  <c r="O77" i="1" s="1"/>
  <c r="N9" i="1"/>
  <c r="N10" i="1"/>
  <c r="O10" i="1" s="1"/>
  <c r="N11" i="1"/>
  <c r="O11" i="1" s="1"/>
  <c r="N12" i="1"/>
  <c r="O12" i="1" s="1"/>
  <c r="N13" i="1"/>
  <c r="O13" i="1" s="1"/>
  <c r="N14" i="1"/>
  <c r="O14" i="1" s="1"/>
  <c r="N15" i="1"/>
  <c r="O15" i="1" s="1"/>
  <c r="N16" i="1"/>
  <c r="O16" i="1" s="1"/>
  <c r="N17" i="1"/>
  <c r="O17" i="1" s="1"/>
  <c r="N18" i="1"/>
  <c r="O18" i="1" s="1"/>
  <c r="N19" i="1"/>
  <c r="O19" i="1" s="1"/>
  <c r="N197" i="1"/>
  <c r="N126" i="1"/>
  <c r="N127" i="1"/>
  <c r="O127" i="1" s="1"/>
  <c r="N173" i="1"/>
  <c r="N174" i="1"/>
  <c r="O174" i="1" s="1"/>
  <c r="N175" i="1"/>
  <c r="O175" i="1" s="1"/>
  <c r="N176" i="1"/>
  <c r="O176" i="1" s="1"/>
  <c r="N177" i="1"/>
  <c r="O177" i="1" s="1"/>
  <c r="N178" i="1"/>
  <c r="O178" i="1" s="1"/>
  <c r="N179" i="1"/>
  <c r="O179" i="1" s="1"/>
  <c r="N180" i="1"/>
  <c r="O180" i="1" s="1"/>
  <c r="N181" i="1"/>
  <c r="O181" i="1" s="1"/>
  <c r="N232" i="1"/>
  <c r="N233" i="1"/>
  <c r="O233" i="1" s="1"/>
  <c r="N234" i="1"/>
  <c r="O234" i="1" s="1"/>
  <c r="N235" i="1"/>
  <c r="O235" i="1" s="1"/>
  <c r="N236" i="1"/>
  <c r="O236" i="1" s="1"/>
  <c r="N237" i="1"/>
  <c r="O237" i="1" s="1"/>
  <c r="N238" i="1"/>
  <c r="O238" i="1" s="1"/>
  <c r="N239" i="1"/>
  <c r="O239" i="1" s="1"/>
  <c r="N240" i="1"/>
  <c r="O240" i="1" s="1"/>
  <c r="N241" i="1"/>
  <c r="O241" i="1" s="1"/>
  <c r="N242" i="1"/>
  <c r="O242" i="1" s="1"/>
  <c r="N202" i="1"/>
  <c r="N278" i="1"/>
  <c r="N283" i="1"/>
  <c r="N163" i="1"/>
  <c r="N164" i="1"/>
  <c r="O164" i="1" s="1"/>
  <c r="N165" i="1"/>
  <c r="O165" i="1" s="1"/>
  <c r="N166" i="1"/>
  <c r="O166" i="1" s="1"/>
  <c r="N167" i="1"/>
  <c r="O167" i="1" s="1"/>
  <c r="N168" i="1"/>
  <c r="O168" i="1" s="1"/>
  <c r="N186" i="1"/>
  <c r="N187" i="1"/>
  <c r="O187" i="1" s="1"/>
  <c r="N188" i="1"/>
  <c r="O188" i="1" s="1"/>
  <c r="N189" i="1"/>
  <c r="O189" i="1" s="1"/>
  <c r="N190" i="1"/>
  <c r="O190" i="1" s="1"/>
  <c r="N191" i="1"/>
  <c r="O191" i="1" s="1"/>
  <c r="N192" i="1"/>
  <c r="O192" i="1" s="1"/>
  <c r="N209" i="1"/>
  <c r="N210" i="1"/>
  <c r="O210" i="1" s="1"/>
  <c r="N215" i="1"/>
  <c r="N220" i="1"/>
  <c r="N221" i="1"/>
  <c r="O221" i="1" s="1"/>
  <c r="N291" i="1"/>
  <c r="O250" i="1" l="1"/>
  <c r="O266" i="1" s="1"/>
  <c r="N266" i="1"/>
  <c r="K517" i="1"/>
  <c r="G517" i="1"/>
  <c r="H517" i="1"/>
  <c r="O202" i="1"/>
  <c r="O203" i="1" s="1"/>
  <c r="N203" i="1"/>
  <c r="O272" i="1"/>
  <c r="O274" i="1" s="1"/>
  <c r="N274" i="1"/>
  <c r="O459" i="1"/>
  <c r="O460" i="1" s="1"/>
  <c r="N460" i="1"/>
  <c r="O423" i="1"/>
  <c r="O426" i="1" s="1"/>
  <c r="N426" i="1"/>
  <c r="O330" i="1"/>
  <c r="O377" i="1" s="1"/>
  <c r="N377" i="1"/>
  <c r="O314" i="1"/>
  <c r="O318" i="1" s="1"/>
  <c r="N318" i="1"/>
  <c r="O305" i="1"/>
  <c r="O310" i="1" s="1"/>
  <c r="N310" i="1"/>
  <c r="O297" i="1"/>
  <c r="O301" i="1" s="1"/>
  <c r="N301" i="1"/>
  <c r="O197" i="1"/>
  <c r="O198" i="1" s="1"/>
  <c r="N198" i="1"/>
  <c r="O382" i="1"/>
  <c r="O385" i="1" s="1"/>
  <c r="N385" i="1"/>
  <c r="O209" i="1"/>
  <c r="O211" i="1" s="1"/>
  <c r="N211" i="1"/>
  <c r="O470" i="1"/>
  <c r="O474" i="1" s="1"/>
  <c r="N474" i="1"/>
  <c r="O446" i="1"/>
  <c r="O448" i="1" s="1"/>
  <c r="N448" i="1"/>
  <c r="O396" i="1"/>
  <c r="O403" i="1" s="1"/>
  <c r="N403" i="1"/>
  <c r="O220" i="1"/>
  <c r="O222" i="1" s="1"/>
  <c r="N222" i="1"/>
  <c r="O163" i="1"/>
  <c r="O169" i="1" s="1"/>
  <c r="N169" i="1"/>
  <c r="O23" i="1"/>
  <c r="O54" i="1" s="1"/>
  <c r="N54" i="1"/>
  <c r="O118" i="1"/>
  <c r="O122" i="1" s="1"/>
  <c r="N122" i="1"/>
  <c r="O132" i="1"/>
  <c r="O157" i="1" s="1"/>
  <c r="N157" i="1"/>
  <c r="O494" i="1"/>
  <c r="O503" i="1" s="1"/>
  <c r="N503" i="1"/>
  <c r="O478" i="1"/>
  <c r="O479" i="1" s="1"/>
  <c r="N479" i="1"/>
  <c r="O452" i="1"/>
  <c r="O454" i="1" s="1"/>
  <c r="N454" i="1"/>
  <c r="O436" i="1"/>
  <c r="O441" i="1" s="1"/>
  <c r="N441" i="1"/>
  <c r="O416" i="1"/>
  <c r="O419" i="1" s="1"/>
  <c r="N419" i="1"/>
  <c r="O389" i="1"/>
  <c r="O391" i="1" s="1"/>
  <c r="N391" i="1"/>
  <c r="O186" i="1"/>
  <c r="O193" i="1" s="1"/>
  <c r="N193" i="1"/>
  <c r="O278" i="1"/>
  <c r="O279" i="1" s="1"/>
  <c r="N279" i="1"/>
  <c r="O232" i="1"/>
  <c r="O243" i="1" s="1"/>
  <c r="N243" i="1"/>
  <c r="O323" i="1"/>
  <c r="O326" i="1" s="1"/>
  <c r="N326" i="1"/>
  <c r="O289" i="1"/>
  <c r="N293" i="1"/>
  <c r="O173" i="1"/>
  <c r="O182" i="1" s="1"/>
  <c r="N182" i="1"/>
  <c r="O215" i="1"/>
  <c r="O216" i="1" s="1"/>
  <c r="N216" i="1"/>
  <c r="O283" i="1"/>
  <c r="O284" i="1" s="1"/>
  <c r="N284" i="1"/>
  <c r="O126" i="1"/>
  <c r="O128" i="1" s="1"/>
  <c r="N128" i="1"/>
  <c r="O9" i="1"/>
  <c r="O20" i="1" s="1"/>
  <c r="N20" i="1"/>
  <c r="O58" i="1"/>
  <c r="O78" i="1" s="1"/>
  <c r="N78" i="1"/>
  <c r="O82" i="1"/>
  <c r="O114" i="1" s="1"/>
  <c r="N114" i="1"/>
  <c r="O226" i="1"/>
  <c r="O227" i="1" s="1"/>
  <c r="N227" i="1"/>
  <c r="O507" i="1"/>
  <c r="O510" i="1" s="1"/>
  <c r="N510" i="1"/>
  <c r="O483" i="1"/>
  <c r="O490" i="1" s="1"/>
  <c r="N490" i="1"/>
  <c r="O464" i="1"/>
  <c r="O466" i="1" s="1"/>
  <c r="N466" i="1"/>
  <c r="O430" i="1"/>
  <c r="O432" i="1" s="1"/>
  <c r="N432" i="1"/>
  <c r="O407" i="1"/>
  <c r="O411" i="1" s="1"/>
  <c r="N411" i="1"/>
  <c r="O291" i="1"/>
  <c r="N514" i="1" l="1"/>
  <c r="O293" i="1"/>
  <c r="O514" i="1" s="1"/>
  <c r="O517" i="1" l="1"/>
  <c r="N517" i="1"/>
</calcChain>
</file>

<file path=xl/sharedStrings.xml><?xml version="1.0" encoding="utf-8"?>
<sst xmlns="http://schemas.openxmlformats.org/spreadsheetml/2006/main" count="1961" uniqueCount="432">
  <si>
    <t>AFP</t>
  </si>
  <si>
    <t>ISR</t>
  </si>
  <si>
    <t>SFS</t>
  </si>
  <si>
    <t>DIRECCION DE SERVICIOS DE ATENCION A EMERGENCIAS EXTRA HOSPITALARIA</t>
  </si>
  <si>
    <t>DONATO TEJADA QUIÑONES</t>
  </si>
  <si>
    <t>FACILITADOR</t>
  </si>
  <si>
    <t>DIOMEL ALEXIS GARCIA GARCIA</t>
  </si>
  <si>
    <t>ENCARGADO DE CALIDAD EN LA GE</t>
  </si>
  <si>
    <t>CARMEN ANTONIA GUTIERREZ UREÑA</t>
  </si>
  <si>
    <t>ASISTENTE EJECUTIVA</t>
  </si>
  <si>
    <t>CARLOS RAFAEL HENRIQUEZ PEÑA</t>
  </si>
  <si>
    <t>ENCARGADO</t>
  </si>
  <si>
    <t>EDUARD JESUS MARIA HENRIQUEZ VARGAS</t>
  </si>
  <si>
    <t>TECNICO</t>
  </si>
  <si>
    <t>ELIZABETH MATEO AMANCIO</t>
  </si>
  <si>
    <t>AGUSTIN JOEL FELIZ LUNA</t>
  </si>
  <si>
    <t>GISSEL NATHALIE ALMANZAR CARO</t>
  </si>
  <si>
    <t>ANALISTA DE COMPRAS Y CONTRAT</t>
  </si>
  <si>
    <t>CATHERINE DIHMES FLORES</t>
  </si>
  <si>
    <t>TECNICO ADMINISTRATIVO</t>
  </si>
  <si>
    <t>CARMEN MARIA VALDEZ</t>
  </si>
  <si>
    <t>ASESOR(A)</t>
  </si>
  <si>
    <t>MARIA DE LOURDES PIMENTEL VALENZUEL</t>
  </si>
  <si>
    <t>COORDINADOR DE DESPACHO</t>
  </si>
  <si>
    <t>DIVISION DE FISCALIZACION - DAEH</t>
  </si>
  <si>
    <t>JOEL DIAZ MADE</t>
  </si>
  <si>
    <t>ANALISTA</t>
  </si>
  <si>
    <t>CENTRO DE REGULACION DE URGENCIAS Y EMERGENCIAS GRAN SANTO DOMINGO - DAEH</t>
  </si>
  <si>
    <t>DARLYN ENCARNACION MATEO</t>
  </si>
  <si>
    <t>NICAURI MATEO OGANDO</t>
  </si>
  <si>
    <t>CRISTIAN OCTAVIO TEJADA REYES</t>
  </si>
  <si>
    <t>SOPORTE TECNICO INFORMATICO</t>
  </si>
  <si>
    <t>AURELINA VITTINI JIMENEZ</t>
  </si>
  <si>
    <t>ANALISTA LEGAL</t>
  </si>
  <si>
    <t>WASCAR  FRANCISCO AQUINO SANCHEZ</t>
  </si>
  <si>
    <t>TECNICO DE REFRIGERACION</t>
  </si>
  <si>
    <t>RAFAEL EL GRANDE DE LA CRUZ DIAZ</t>
  </si>
  <si>
    <t>ADALGISA DE LA CRUZ HERNANDEZ</t>
  </si>
  <si>
    <t>ANALISTA DE RECURSOS HUMANOS</t>
  </si>
  <si>
    <t>ESMIRNA RODRIGUEZ DE DE JESUS</t>
  </si>
  <si>
    <t>YUNEIDA MERCEDES PAULA REYES</t>
  </si>
  <si>
    <t>LUIS ENRIQUE ENCARNACION</t>
  </si>
  <si>
    <t>ANALISTA DE SISTEMAS INFORMAT</t>
  </si>
  <si>
    <t>ISARY MARY TRINIDAD PEREZ</t>
  </si>
  <si>
    <t>LEIDYS STEPHANIA MATOS LUIS</t>
  </si>
  <si>
    <t>GASIL ESTHER GIL LIMBAR</t>
  </si>
  <si>
    <t>TECNICO DE CONTABILIDAD</t>
  </si>
  <si>
    <t>LAUREANO EDRIELLE ROMANO MARRERO</t>
  </si>
  <si>
    <t>COORDINADOR (A) DE LOGISTICA</t>
  </si>
  <si>
    <t>EDELY ZABALA ZABALA</t>
  </si>
  <si>
    <t>MIGUELLI MARIA PEREZ ABREU</t>
  </si>
  <si>
    <t>ISDELANIA CRUZ LEONARDO</t>
  </si>
  <si>
    <t>NABILL MASSIEL MORA ARIAS</t>
  </si>
  <si>
    <t>JEAN MANUEL DESPRADEL MORETA</t>
  </si>
  <si>
    <t>DAHIANA GERONIMO ALBERTO</t>
  </si>
  <si>
    <t>COORDINADORA</t>
  </si>
  <si>
    <t>YRONELIS LANDA RODRIGUEZ</t>
  </si>
  <si>
    <t>JUANA NAROLIN MEJIA MEDINA</t>
  </si>
  <si>
    <t>ANALISTA DE PROYECTOS</t>
  </si>
  <si>
    <t>VERONICA JIMENEZ ENCARNACION</t>
  </si>
  <si>
    <t>ARISLEIDY CAROLINA ROMERO VILLALONA</t>
  </si>
  <si>
    <t>LUIS ALFREDO ORTIZ</t>
  </si>
  <si>
    <t>CARMEN TERESA TAVERAS DE LOS SANTOS</t>
  </si>
  <si>
    <t>MARCOS VIRGILIO GARCIA SANTOS</t>
  </si>
  <si>
    <t>MIJAIL DANIEL DECENA GUZMAN</t>
  </si>
  <si>
    <t>LUCEIDY VOLQUEZ SANCHEZ</t>
  </si>
  <si>
    <t>ROSSMERY ARISLEIDA JIMENEZ BELTRE D</t>
  </si>
  <si>
    <t>ENCARGADO (A)</t>
  </si>
  <si>
    <t>CARLOS ALFREDO MONTERO ABREU</t>
  </si>
  <si>
    <t>ROSA ALBA ESCALANTE FELIZ</t>
  </si>
  <si>
    <t>PERIODISTA</t>
  </si>
  <si>
    <t>ALEXANDRA ALCANTARA VICTORINO</t>
  </si>
  <si>
    <t>GUARINA YSAMAR RODRIGUEZ MATOS</t>
  </si>
  <si>
    <t>JEAN CARLOS ADAMES</t>
  </si>
  <si>
    <t>EDGAR DE JESUS UCETA MEJIA</t>
  </si>
  <si>
    <t>LOURDES MARIA JIMENEZ ENCARNACION</t>
  </si>
  <si>
    <t>YOVELYS GONZALEZ PLATA</t>
  </si>
  <si>
    <t>COORDINADOR (A)</t>
  </si>
  <si>
    <t>CESARINA ALTAGRACIA FELIZ CASTILLO</t>
  </si>
  <si>
    <t>ROSA AWILDA PEREZ SIERRA</t>
  </si>
  <si>
    <t>JUAN ESTEBAN PONCIANO SANCHEZ</t>
  </si>
  <si>
    <t>SKEILY PEREYRA GUERRERO</t>
  </si>
  <si>
    <t>LUIS MANUEL GUZMAN GARCIA</t>
  </si>
  <si>
    <t>RAMON LEONARDO HERRERA CRUCETA</t>
  </si>
  <si>
    <t>JOCABEB TORRES REYNOSO</t>
  </si>
  <si>
    <t>ADELYN NAJHOMY MOTA ROSARIO</t>
  </si>
  <si>
    <t>HUGO ALBERTO CABRERA ROMERO</t>
  </si>
  <si>
    <t>CENTRO DE REGULACION DE URGENCIAS Y EMERGENCIAS MONTE PLATA- DAEH</t>
  </si>
  <si>
    <t>RAMONA ANTONIA MILAGRO ALVAREZ CAST</t>
  </si>
  <si>
    <t>LICET PATRICIA MUÑOZ MEDRANO</t>
  </si>
  <si>
    <t>CENTRO DE REGULACION DE URGENCIAS Y EMERGENCIAS SAN CRISTOBAL- DAEH</t>
  </si>
  <si>
    <t>FAURYS ANABEL DIAZ ROBIOU</t>
  </si>
  <si>
    <t>CENTRO DE REGULACION DE URGENCIAS Y EMERGENCIAS SAN JOSE DE OCOA- DAEH</t>
  </si>
  <si>
    <t>JULIO JOSE LARA PEÑA</t>
  </si>
  <si>
    <t>SUPERVISOR DE LOGISTICA</t>
  </si>
  <si>
    <t>JUANA ALTAGRACIA MORDAN GENAO</t>
  </si>
  <si>
    <t>CENTRO DE REGULACION DE URGENCIAS Y EMERGENCIAS SANTIAGO DE LOS CABALLEROS- DAEH</t>
  </si>
  <si>
    <t>YORDANIS LICELOT GARCIA VASQUEZ</t>
  </si>
  <si>
    <t>MARIA DE LOS ANGELES GONZALEZ DUART</t>
  </si>
  <si>
    <t>COORDINADOR (A) ADMINISTRATIV</t>
  </si>
  <si>
    <t>NELSON DE JESUS BAUTISTA FERNANDEZ</t>
  </si>
  <si>
    <t>JOSE ANTONIO CONTRERAS SANTOS</t>
  </si>
  <si>
    <t>ANALISTA DE CALIDAD</t>
  </si>
  <si>
    <t>JOSE MIGUEL PEREZ MARTINEZ</t>
  </si>
  <si>
    <t>BIANELA ALMONTE RIVAS</t>
  </si>
  <si>
    <t>YIRDA DURAN BRIOSO</t>
  </si>
  <si>
    <t>MAYELIN ESTEFANIA HERNANDEZ BAEZ</t>
  </si>
  <si>
    <t>CHUNG HOI CHEUNG MARTINEZ</t>
  </si>
  <si>
    <t>CENTRO DE REGULACION DE URGENCIAS Y EMERGENCIAS PUERTO PLATA- DAEH</t>
  </si>
  <si>
    <t>DAVIS ANDERSON CORONADO JAQUEZ</t>
  </si>
  <si>
    <t>KEISSY MERCEDES CASTILLO BONILLA</t>
  </si>
  <si>
    <t>CENTRO DE REGULACION DE URGENCIAS Y EMERGENCIAS ESPAILLAT- DAEH</t>
  </si>
  <si>
    <t>ELIZABETH UREÑA DE CESPEDES</t>
  </si>
  <si>
    <t>CARMEN ROSA CESPEDES DE LA ROSA</t>
  </si>
  <si>
    <t>MELVIN DARIO PICHARDO</t>
  </si>
  <si>
    <t>CENTRO DE REGULACION DE URGENCIAS Y EMERGENCIAS DUARTE- DAEH</t>
  </si>
  <si>
    <t>JULIO ANGEL ROSARIO SANCHEZ</t>
  </si>
  <si>
    <t>JOSE RAMON MOREL CORDERO</t>
  </si>
  <si>
    <t>LUIS ARIEL AMARANTE ABREU</t>
  </si>
  <si>
    <t>MARCIAL LUCIANO ORTEGA</t>
  </si>
  <si>
    <t>DULCE NAVIL FERMIN  BRITO</t>
  </si>
  <si>
    <t>CENTRO DE REGULACION DE URGENCIAS Y EMERGENCIAS HERMANAS MIRABAL- DAEH</t>
  </si>
  <si>
    <t>LUIS ALFREDO DE LUNA RODRIGUEZ</t>
  </si>
  <si>
    <t>EDISON LANTIGUA CRUZ</t>
  </si>
  <si>
    <t>CENTRO DE REGULACION DE URGENCIAS Y EMERGENCIAS MARIA TRINIDAD SANCHEZ- DAEH</t>
  </si>
  <si>
    <t>FEDERICO MANUEL ALMONTE BISONO</t>
  </si>
  <si>
    <t>WENDERLY ROMAN OZORIA MARTE</t>
  </si>
  <si>
    <t>MARIA ALEXANDRA VICIOSO RODRIGUEZ</t>
  </si>
  <si>
    <t>CENTRO DE REGULACION DE URGENCIAS Y EMERGENCIAS SAMANA - DAEH</t>
  </si>
  <si>
    <t>GERMAN JAZMIN FIGARO</t>
  </si>
  <si>
    <t>CHAYANNE GERONIMO ANDERSON</t>
  </si>
  <si>
    <t>CENTRO DE REGULACION DE URGENCIAS Y EMERGENCIAS BARAHONA- DAEH</t>
  </si>
  <si>
    <t>JOSE MANUEL FELIZ CUELLO</t>
  </si>
  <si>
    <t>RONALD MIGUEL FERRERAS BORGES</t>
  </si>
  <si>
    <t>MARCELINO GOMEZ MORETA</t>
  </si>
  <si>
    <t>SUPERVISOR (A)</t>
  </si>
  <si>
    <t>GEIDY ROSSANNY MATOS MEDINA</t>
  </si>
  <si>
    <t>CENTRO DE REGULACION DE URGENCIAS Y EMERGENCIAS PEDERNALES- DAEH</t>
  </si>
  <si>
    <t>ROMA AMELINA ESPINAL ESPINAL</t>
  </si>
  <si>
    <t>TECNICO DE RECURSOS HUMANOS</t>
  </si>
  <si>
    <t>LUIS DAVID PEREZ PERDOMO</t>
  </si>
  <si>
    <t>RUDILANNIA PEREZ PIMENTEL</t>
  </si>
  <si>
    <t>SAMUEL ELIAS MANCEBO RIVAS</t>
  </si>
  <si>
    <t>SOPORTE INFORMATICO</t>
  </si>
  <si>
    <t>ISRAEL DAVID LEDESMA HEREDIA</t>
  </si>
  <si>
    <t>CENTRO DE REGULACION DE URGENCIAS Y EMERGENCIAS LA ALTAGRACIA - DAEH</t>
  </si>
  <si>
    <t>PATRICIA ANTONIA MEDINA ANTIGUA</t>
  </si>
  <si>
    <t>COORDINADOR (A) REGIONAL</t>
  </si>
  <si>
    <t>JOSE ALFREDO GUERRERO AVILA</t>
  </si>
  <si>
    <t>JUAN MANUEL GARCIA SOLANO</t>
  </si>
  <si>
    <t>JONATAN ALFONSECA DE JESUS</t>
  </si>
  <si>
    <t>FRANCISCO JAVIER GONZALEZ RODRIGUEZ</t>
  </si>
  <si>
    <t>RUTH ESTHER VILLAVICENCIO DE DOMING</t>
  </si>
  <si>
    <t>JOSE RAFAEL HERNANDEZ HIDALGO</t>
  </si>
  <si>
    <t>CENTRO DE REGULACION DE URGENCIAS Y EMERGENCIAS SAN PEDRO DE MACORIS- DAEH</t>
  </si>
  <si>
    <t>DIONISIO ANTONIO BURGOS LAMBERTUS</t>
  </si>
  <si>
    <t>CENTRO DE REGULACION DE URGENCIAS Y EMERGENCIAS HATO MAYOR DEL REY- DAEH</t>
  </si>
  <si>
    <t>LOANNY KARINA RONDON RIJO</t>
  </si>
  <si>
    <t>HECTOR MARTE PEREZ</t>
  </si>
  <si>
    <t>CECILIO CASTILLO SANTANA</t>
  </si>
  <si>
    <t>CENTRO DE REGULACION DE URGENCIAS Y EMERGENCIAS EL SEIBO- DAEH</t>
  </si>
  <si>
    <t>ADOLFO ALEXANDER PEGUERO PEGUERO</t>
  </si>
  <si>
    <t>CARLOS LENDY VILLAR VILLEGAS</t>
  </si>
  <si>
    <t>JUAN ELIAS MONEGRO ROSARIO</t>
  </si>
  <si>
    <t>RUTH DELANIA MEJIA</t>
  </si>
  <si>
    <t>CENTRO DE REGULACION DE URGENCIAS Y EMERGENCIAS AZUA DE COMPOSTELA- DAEH</t>
  </si>
  <si>
    <t>WELLIN RAUL ANDUJAR SENCION</t>
  </si>
  <si>
    <t>DOMINGO ANTONIO COMPRES MATOS</t>
  </si>
  <si>
    <t>JOSE LUIS CANARIO QUEZADA</t>
  </si>
  <si>
    <t>LISSY MIGUELINA AGUILAR CUEVAS</t>
  </si>
  <si>
    <t>CENTRO DE REGULACION DE URGENCIAS Y EMERGENCIAS SAN JUAN DE LA MAGUANA- DAEH</t>
  </si>
  <si>
    <t>JOSE AUGUSTO DUVAL GARCIA</t>
  </si>
  <si>
    <t>JOSELINA FIGUEREO SANCHEZ</t>
  </si>
  <si>
    <t>ANALISTA INFORMATICO</t>
  </si>
  <si>
    <t>DELIA RUTH HERRERA TAPIA</t>
  </si>
  <si>
    <t>ROCHANGELY TIFA RODRIGUEZ</t>
  </si>
  <si>
    <t>CENTRO DE REGULACION DE URGENCIAS Y EMERGENCIAS VALVERDE-DAEH</t>
  </si>
  <si>
    <t>JOSE MANUEL GOMEZ AZCONA</t>
  </si>
  <si>
    <t>ADRIEL NICOLAS NUÑEZ AMARANTE</t>
  </si>
  <si>
    <t>LEURIS JOSE GALVEZ MANZUETA</t>
  </si>
  <si>
    <t>CENTRO DE REGULACION DE URGENCIAS Y EMERGENCIAS LA VEGA-DAEH</t>
  </si>
  <si>
    <t>HIKARI HODAI SORIANO</t>
  </si>
  <si>
    <t>LUCIA BIENVENIDA VERAS ROSARIO</t>
  </si>
  <si>
    <t>YUBELKY MANUELA VALDEZ MORONTA</t>
  </si>
  <si>
    <t>JUANA MARIA DEL PILAR REYES SANCHEZ</t>
  </si>
  <si>
    <t>CENTRO DE REGULACION DE URGENCIAS Y EMERGENCIAS MONSEÑOR NOUEL- DAEH</t>
  </si>
  <si>
    <t>PENELOPE FRANCHESKA ROSADO NUÑEZ</t>
  </si>
  <si>
    <t>LUIS AMAURYS TINEO CRUZ</t>
  </si>
  <si>
    <t>JOSE MANUEL RODRIGUEZ PEÑA</t>
  </si>
  <si>
    <t>CENTRO DE REGULACION DE URGENCIAS Y EMERGENCIAS SANCHEZ RAMIREZ- DAEH</t>
  </si>
  <si>
    <t>LORENZO MANUEL SALDAÑA LORA</t>
  </si>
  <si>
    <t>MIGUEL ANTONIO CORCINO MOREL</t>
  </si>
  <si>
    <t>JOSE GABRIEL RODRIGUEZ SANTOS</t>
  </si>
  <si>
    <t>YESENIA MARIA DE LA CRUZ DE LA ROSA</t>
  </si>
  <si>
    <t>LAURA STEPHANY CONCET JIMINIAN</t>
  </si>
  <si>
    <t>AURIS ROSA VASQUEZ</t>
  </si>
  <si>
    <t>CARMEN YANIRA DANIEL JOSE</t>
  </si>
  <si>
    <t>DEPARTAMENTO DE PLANIFICACION Y DESARROLLO- DAEH</t>
  </si>
  <si>
    <t>BERTHA PATRICIA LAHOZ BANKS DE ADAM</t>
  </si>
  <si>
    <t>ENCARGADO (A) DE PLANIFICACIO</t>
  </si>
  <si>
    <t>LUIS ANDRES ROSARIO LUNA</t>
  </si>
  <si>
    <t>TECNICO DE CALIDAD EN LA GEST</t>
  </si>
  <si>
    <t>ALEXIS MORILLO MORILLO</t>
  </si>
  <si>
    <t>LESLIE SAI DAVID PAYANO</t>
  </si>
  <si>
    <t>DIVISION DE CALIDAD EN LA GESTION -DAEH</t>
  </si>
  <si>
    <t>SHEYLA CONSUEGRA GONZALEZ</t>
  </si>
  <si>
    <t>MARIO ANTONIO SANCHEZ RAMIREZ</t>
  </si>
  <si>
    <t>DEPARTAMENTO DE RECURSOS HUMANOS - DAEH</t>
  </si>
  <si>
    <t>YOKAIRA CARIDAD GUZMAN REYES</t>
  </si>
  <si>
    <t>CARLENY MASSIEL MATOS LUIS</t>
  </si>
  <si>
    <t>GENESIS ARLEEN PAULINO REYES</t>
  </si>
  <si>
    <t>DERLIN JASSER PAULINO PIMENTEL</t>
  </si>
  <si>
    <t>ENCARGADO OFICINA DE ACCESO A</t>
  </si>
  <si>
    <t>ALEJANDRINA PEÑA LEBRON</t>
  </si>
  <si>
    <t>MOISES ARIEL DAVILA RUIZ</t>
  </si>
  <si>
    <t>VICKIANA MARISOL MEJIA GONZALEZ</t>
  </si>
  <si>
    <t>ANALISTA DE RECLUTAMIENTO Y S</t>
  </si>
  <si>
    <t>MAYERLIN JORGE ESCOTO</t>
  </si>
  <si>
    <t>COORDINADOR (A) DE RECURSOS H</t>
  </si>
  <si>
    <t>RAMON IGNACIO DIAZ RODRIGUEZ</t>
  </si>
  <si>
    <t>CARMEN DEL ROSARIO VERAS ENCARNACIO</t>
  </si>
  <si>
    <t>YAMAIRIS JIMENEZ HERNANDEZ</t>
  </si>
  <si>
    <t>JULIO CESAR GONZALEZ</t>
  </si>
  <si>
    <t>JENNY MONEGRO LIRIANO</t>
  </si>
  <si>
    <t>ANALISTA DE CAPACITACION Y DE</t>
  </si>
  <si>
    <t>ZULEIKA MARBELYS VASQUEZ RIJO</t>
  </si>
  <si>
    <t>JULIA MARGARITA NUÑEZ DE DE LOS SAN</t>
  </si>
  <si>
    <t>YISSEL ALTAGRACIA SANCHEZ ORTIZ</t>
  </si>
  <si>
    <t>GRECIA MARIA GOMEZ CRISOSTOMO</t>
  </si>
  <si>
    <t>BRYAN JESUS SUAREZ DE PEÑA</t>
  </si>
  <si>
    <t>ENCARGADO (A) DE EVALUACION D</t>
  </si>
  <si>
    <t>DARIANA PEREZ ABREU</t>
  </si>
  <si>
    <t>LUIS JEREMY VALDEZ BENITEZ</t>
  </si>
  <si>
    <t>YAELMI CAMILLE LOPEZ FERNANDEZ</t>
  </si>
  <si>
    <t>CARMEN ALTAGRACIA GERMAN DIAZ</t>
  </si>
  <si>
    <t>ANTONIO FRANCISCO MARTINEZ GARRIDO</t>
  </si>
  <si>
    <t>ENCARGADO (A) DE NOMINA</t>
  </si>
  <si>
    <t>VANESSA OGANDO SUERO</t>
  </si>
  <si>
    <t>ROSSANNA CRISTINA DELGADO FIGUEROA</t>
  </si>
  <si>
    <t>LUZ ELVIRA OZUNA LAUTERIO</t>
  </si>
  <si>
    <t>CRISTIAN FERNANDA LIRIANO VALERA</t>
  </si>
  <si>
    <t>YAHAIRA CASTILLO CORDERO</t>
  </si>
  <si>
    <t>ALINA GUZMAN HUMA</t>
  </si>
  <si>
    <t>ENCARGADO DE RECURSOS HUMANOS</t>
  </si>
  <si>
    <t>NIURVIS HENRIQUEZ GARCIA</t>
  </si>
  <si>
    <t>GENESIS MENDEZ DE MONTERO</t>
  </si>
  <si>
    <t>DEPARTAMENTO JURIDICO- DAEH</t>
  </si>
  <si>
    <t>JOSE OSCAR MARTE PEREZ</t>
  </si>
  <si>
    <t>VIRGINIA MARIA CRUZ FERNANDEZ</t>
  </si>
  <si>
    <t>MARIA FERMINA RODRIGUEZ LOPEZ</t>
  </si>
  <si>
    <t>CAROLINA ALEJANDRA CRISOSTOMO FERNA</t>
  </si>
  <si>
    <t>QUILINO DE LOS SANTOS CARABALLO</t>
  </si>
  <si>
    <t>HENRY SMIL OGANDO PEREZ</t>
  </si>
  <si>
    <t>ROSANNA ISABEL PEREZ HEREDIA</t>
  </si>
  <si>
    <t>ELEAZAR TOMAS DISLA MAYI</t>
  </si>
  <si>
    <t>LLOVISNA NATALI PUJOLS PEREYRA</t>
  </si>
  <si>
    <t>RADHAMES JIMENEZ RAMIREZ</t>
  </si>
  <si>
    <t>ADOLFO PEREZ PEREZ</t>
  </si>
  <si>
    <t>SORIBEL MENDEZ SANCHEZ</t>
  </si>
  <si>
    <t>DARIEL GONZALEZ SEPULVEDA</t>
  </si>
  <si>
    <t>PEDRO CRESCENCIO PAYANO SANTANA</t>
  </si>
  <si>
    <t>LEONARDO NATANAEL MARCANO DE LA ROS</t>
  </si>
  <si>
    <t>SULLMAN CAROLINA OLIVARES LANTIGUA</t>
  </si>
  <si>
    <t>CLAUDETT CARRASCO MARTINEZ</t>
  </si>
  <si>
    <t>KARLA YAMEL OLIVARES NUÑEZ</t>
  </si>
  <si>
    <t>MARIANELA VALDEZ</t>
  </si>
  <si>
    <t>ADDERLY ROBERCYS PEREZ MEDRANO</t>
  </si>
  <si>
    <t>DEPARTAMENTO ADMINISTRATIVO FINANCIERO- DAEH</t>
  </si>
  <si>
    <t>DAIRY ANTONIA DE AZA ALVARADO</t>
  </si>
  <si>
    <t>ENCARGADO (A) DE DEPARTAMENTO</t>
  </si>
  <si>
    <t>MAYELIN PEGUERO ROMERO</t>
  </si>
  <si>
    <t>LAURA YANET PINALES MANCEBO</t>
  </si>
  <si>
    <t>COORDINADOR PROVINCIAL</t>
  </si>
  <si>
    <t>GINAIRY PEREZ PEREZ</t>
  </si>
  <si>
    <t>PABLO ENMANUEL GOMEZ MALLOL</t>
  </si>
  <si>
    <t>JESSICA ANYELINA DE LEON CAPELLAN</t>
  </si>
  <si>
    <t>XIOMARA DE LOS MILAGROS ENCARNACION</t>
  </si>
  <si>
    <t>NIDIA DE OLEO OGANDO</t>
  </si>
  <si>
    <t>ELAYNE DE LOS MILAGROS BAEZ TIRADO</t>
  </si>
  <si>
    <t>HECTOR ANDRES VALLEJO</t>
  </si>
  <si>
    <t>LUIS OCTAVIO PEÑA RODRIGUEZ</t>
  </si>
  <si>
    <t>JOSE JOAQUIN VALENZUELA MARTINEZ</t>
  </si>
  <si>
    <t>ANGHIE BERIOSKA CEDEÑO SOTO</t>
  </si>
  <si>
    <t>EDICKSON DE JESUS MARTINEZ RODRIGUE</t>
  </si>
  <si>
    <t>GABRIELA ALEXANDRA SOSA CONCEPCION</t>
  </si>
  <si>
    <t>NEDALAN YENIFER ORTIZ BENITEZ</t>
  </si>
  <si>
    <t>ANALISTA FINANCIERO</t>
  </si>
  <si>
    <t>ORFELINA SANTANA CESPEDES</t>
  </si>
  <si>
    <t>IRELINA LIRIANO FERNANDEZ</t>
  </si>
  <si>
    <t>CONTADOR</t>
  </si>
  <si>
    <t>ERIS ANTONIO FELIZ FELIZ</t>
  </si>
  <si>
    <t>GABRIEL ENRIQUE GRULLON SANCHEZ</t>
  </si>
  <si>
    <t>ANGELA YADIRA ROCHA MANCEBO</t>
  </si>
  <si>
    <t>PAOLA ISAMEL PANTALEON FRANJUL</t>
  </si>
  <si>
    <t>ANYI MILEIDY PEPEN GONZALEZ</t>
  </si>
  <si>
    <t>WILTON RAFAEL RODRIGUEZ GONZALEZ</t>
  </si>
  <si>
    <t>SOLANLLY GUILLERMINA CACERES PAULIN</t>
  </si>
  <si>
    <t>SECCION DE CONTROL DE BIENES- DAEH</t>
  </si>
  <si>
    <t>PEDRO ESPINOSA RAMIREZ</t>
  </si>
  <si>
    <t>DARYELIN CRISTINA CEPIN OTAÑO</t>
  </si>
  <si>
    <t>SECCION DE SERVICIOS GENERALES -DAEH</t>
  </si>
  <si>
    <t>FREDDY NICANOR GONZALEZ PIMENTEL</t>
  </si>
  <si>
    <t>JESUS FRANCISCO BAUTISTA PEREZ</t>
  </si>
  <si>
    <t>SECCION DE CORRESPONDENCIA- DAEH</t>
  </si>
  <si>
    <t>JATNA CECILIA GONZALEZ ALCANTARA</t>
  </si>
  <si>
    <t xml:space="preserve">ENCARGADO DE CORRESPONDENCIA </t>
  </si>
  <si>
    <t>DIVISION DE TRANSPORTACION Y MANTENIMIENTO -DAEH</t>
  </si>
  <si>
    <t>EDISON RAMON FRIAS ESPINO</t>
  </si>
  <si>
    <t>TECNICO DE MANTENIMIENTO</t>
  </si>
  <si>
    <t>HENDERSON NACOR FRIAS DIAZ</t>
  </si>
  <si>
    <t>SORAH EDHIT BACHA REYES</t>
  </si>
  <si>
    <t>DANIEL JUNIOR DECENA GUZMAN</t>
  </si>
  <si>
    <t>DULCE KEREN CASTILLO UREÑA</t>
  </si>
  <si>
    <t>LILIAN MINEIDY MORA PEREZ</t>
  </si>
  <si>
    <t>ANALISTA DE DOCUMENTACION</t>
  </si>
  <si>
    <t>DIVISION DE COMPRAS Y CONTRATACIONES- DAEH</t>
  </si>
  <si>
    <t>EVELYN ADERSSY ABREU CASTILLO</t>
  </si>
  <si>
    <t>WANDA MADALY CALDERON MARTINEZ</t>
  </si>
  <si>
    <t>ENCARGADO (A) DE COMPRAS</t>
  </si>
  <si>
    <t>NOEMI MATEO ROSARIO</t>
  </si>
  <si>
    <t>HEIDY CAROLINA MONTES DE OCA</t>
  </si>
  <si>
    <t>MISAEL ENRIQUE MENDEZ MENDEZ</t>
  </si>
  <si>
    <t>ENERSULA MARCIANA PEREZ RIVERA</t>
  </si>
  <si>
    <t>WILLIAM ROBERTO MONTERO ENCARNACION</t>
  </si>
  <si>
    <t>YAQUIRI MERCEDES ABREU DEL ORBE</t>
  </si>
  <si>
    <t>MARIA AURELIA SANCHEZ REGALADO</t>
  </si>
  <si>
    <t>DIVISION FINANCIERA- DAEH</t>
  </si>
  <si>
    <t>FRANCISCO ALBERTO SANCHEZ PERDOMO</t>
  </si>
  <si>
    <t>YOKASTA ALEXANDRA TAPIA MARTINEZ</t>
  </si>
  <si>
    <t>ENCARGADO DE CONTABILIDAD</t>
  </si>
  <si>
    <t>FRANCISCO ALBERTO BORDA CACERES</t>
  </si>
  <si>
    <t>MARIA DEL CARMEN ARIAS DUARTE</t>
  </si>
  <si>
    <t>JHONNELGIA TAVERAS DE AZA DE BALBUE</t>
  </si>
  <si>
    <t>ANALISTA DE PRESUPUESTO</t>
  </si>
  <si>
    <t>LEYDI RAYMIL ARIAS HIRALDO</t>
  </si>
  <si>
    <t>ENERCIDO RAFAEL ENCARNACION SORIANO</t>
  </si>
  <si>
    <t>DIVISION DE ALMACEN Y SUMINISTRO -DAEH</t>
  </si>
  <si>
    <t>CHRISTOPHER BERNARDO ORTIZ ENCARNAC</t>
  </si>
  <si>
    <t>ENCARGADO (A) DE ALMACEN Y SU</t>
  </si>
  <si>
    <t>DEPARTAMENTO DE TECNOLOGIAS DE LA INFORMACION Y COMUNICACION- DAEH</t>
  </si>
  <si>
    <t>CAROLINA MONTERO MONTERO</t>
  </si>
  <si>
    <t>ISMAEL RODRIGUEZ FELIZ</t>
  </si>
  <si>
    <t>VICNER NATALIS OGANDO MENDOZA</t>
  </si>
  <si>
    <t>YULISSA JOSEFINA REYES GARCIA</t>
  </si>
  <si>
    <t>MARCOS ABRAHAM PILAR MEDINA</t>
  </si>
  <si>
    <t>LUIS EDUARDO GARCIA SANCHEZ</t>
  </si>
  <si>
    <t>TECNICO AUDIOVISUAL</t>
  </si>
  <si>
    <t>NELSON ROBERTO SANTAMARIA JAVIER</t>
  </si>
  <si>
    <t>TECNICO DE COMUNICACIONES</t>
  </si>
  <si>
    <t>GREGORIO ALEXANDER GUTIERREZ RAMIRE</t>
  </si>
  <si>
    <t>GRECIA MERCEDES FLORIAN PEREZ</t>
  </si>
  <si>
    <t>ANGEL MARIA LINARES PEREZ</t>
  </si>
  <si>
    <t>AARON TAVAREZ DE LOS SANTOS</t>
  </si>
  <si>
    <t>RUBEN DAVID SANCHEZ SEVERINO</t>
  </si>
  <si>
    <t>RONALD GERARDO FLETE</t>
  </si>
  <si>
    <t>FRANCISCO EDUARDO TIRADO FELIZ</t>
  </si>
  <si>
    <t>DEYVI DE LEON ULLOA</t>
  </si>
  <si>
    <t>DARIO ALEXANDER GOMEZ PIÑA</t>
  </si>
  <si>
    <t>ESTARLIN JAVIER CANELO DEL ROSARIO</t>
  </si>
  <si>
    <t>YADILIS GUILLEN BRITO</t>
  </si>
  <si>
    <t>MABEL PEREZ MONERO</t>
  </si>
  <si>
    <t>MARIA ALEJANDRA LAZALA BONILLA</t>
  </si>
  <si>
    <t>EDWARD FRANCISCO CABRERA PELAEZ</t>
  </si>
  <si>
    <t>EMMANUEL ALEJANDRO DE LEON PEREZ</t>
  </si>
  <si>
    <t>ENMANUEL DE LA CRUZ ENCARNACION</t>
  </si>
  <si>
    <t>WILSON ADALBERTO JIMENEZ DIAZ</t>
  </si>
  <si>
    <t>JORDAN MARTE CRUZ</t>
  </si>
  <si>
    <t>ALEJANDRO JOSE MENDEZ SAINT-HILAIRE</t>
  </si>
  <si>
    <t>ISMAEL GREGORIO CUELLO SANCHEZ</t>
  </si>
  <si>
    <t>ROMMY ALICIA PICHARDO GRULLON</t>
  </si>
  <si>
    <t>HECTOR EDUARDO SHEWOERER RUIZ</t>
  </si>
  <si>
    <t>WINIFER TAVERAS ESTRELLA</t>
  </si>
  <si>
    <t>EMIL ANTONIO ARIAS NATERA</t>
  </si>
  <si>
    <t>RAUL ALEXANDER RODRIGUEZ GONZALEZ</t>
  </si>
  <si>
    <t>SAMIRA CASTILLO DE ESPINAL</t>
  </si>
  <si>
    <t>ANALISTA DE CALIDAD EN LA GES</t>
  </si>
  <si>
    <t>STEFANY CHESTARO VALERIO</t>
  </si>
  <si>
    <t>VANESSA MARGARITA ESPINAL READ</t>
  </si>
  <si>
    <t>YANIRA MARTINEZ FRANCO</t>
  </si>
  <si>
    <t>ESTEFANY YULISA TAVAREZ HERNANDEZ</t>
  </si>
  <si>
    <t>ANTONIA PAOLA DE LA CRUZ ANGELES</t>
  </si>
  <si>
    <t>JEANNETTE RIVERA GONZALEZ</t>
  </si>
  <si>
    <t>ALTAGRACIA AMPARO PEÑA SUERO</t>
  </si>
  <si>
    <t>LOHANNA EDILI ESTEVEZ FARRIER</t>
  </si>
  <si>
    <t>MICHELLE LOPEZ RODRIGUEZ</t>
  </si>
  <si>
    <t>ARIANNA PATRICIA MONTILLA DE TAVARE</t>
  </si>
  <si>
    <t>ANDRES DE JESUS HERNANDEZ REINOSO</t>
  </si>
  <si>
    <t>ANTOLIN PANIAGUA RAMIREZ</t>
  </si>
  <si>
    <t>LORENNE CHANTAL DURAN VIOLA</t>
  </si>
  <si>
    <t>ANDY BIENVENIDO OGANDO MONTERO</t>
  </si>
  <si>
    <t>MANIEL ERNESTO GRILLO PEÑA</t>
  </si>
  <si>
    <t>DIVISION DE OPERACIONES-DAEH</t>
  </si>
  <si>
    <t>STENLLY DAHIANA ORTIZ ARIAS</t>
  </si>
  <si>
    <t>DEPARTAMENTO DE GESTION DE RIESGO Y PREPARACION Y RESPUESTA ANTE DESASTRES- DAEH</t>
  </si>
  <si>
    <t>LUISANNA MARGARITA MERCEDES DE CONC</t>
  </si>
  <si>
    <t>DIVISION DE ENTRENAMIENTO Y SIMULACROS- DAEH</t>
  </si>
  <si>
    <t>MAURIS PEREZ TEJEDA</t>
  </si>
  <si>
    <t>MILDRED MARGARITA SANCHEZ PEREZ</t>
  </si>
  <si>
    <t>ANTONIO LAGARES QUEZADA</t>
  </si>
  <si>
    <t>ROLANDO DAVID MATOS</t>
  </si>
  <si>
    <t>LILIBET VIDAL MONTERO</t>
  </si>
  <si>
    <t>YESSENIA CARVAJAL CORCINO</t>
  </si>
  <si>
    <t>ANDREINA ESTEANIA FERRERAS BORGES</t>
  </si>
  <si>
    <t>FRANCISCO ANTONIO HERNANDEZ MENA</t>
  </si>
  <si>
    <t>DAVID RAFAEL VICENTE FABIAN</t>
  </si>
  <si>
    <t>HILARIO RAUL BAEZ MERAN</t>
  </si>
  <si>
    <t>LENIN ARISMENDY PEREZ CRUZ</t>
  </si>
  <si>
    <t>DEPARTAMENTO DE COORDINACION Y ENLACE CON LA RED PUBLICA DE SALUD-DAEH</t>
  </si>
  <si>
    <t>AMAZONA AURORA DE JESUS ROSARIO</t>
  </si>
  <si>
    <t>ESCANIA MAYERLIN REINOSO SANCHEZ</t>
  </si>
  <si>
    <t>SUPERVISOR(A)</t>
  </si>
  <si>
    <t>DIVISION DE GESTION A URGENCIAS Y EMERGENCIAS- DAEH</t>
  </si>
  <si>
    <t>LADY LAURA RODRIGUEZ REYES</t>
  </si>
  <si>
    <t>FUNCION</t>
  </si>
  <si>
    <t>ESTATUS</t>
  </si>
  <si>
    <t>GENERO</t>
  </si>
  <si>
    <t>FECHA TERMINO</t>
  </si>
  <si>
    <t>Femenino</t>
  </si>
  <si>
    <t>Masculino</t>
  </si>
  <si>
    <t>01/07/2025</t>
  </si>
  <si>
    <t>FECHA DESIG.</t>
  </si>
  <si>
    <t>01/06/206</t>
  </si>
  <si>
    <t>NOMBRE</t>
  </si>
  <si>
    <t>SDO.BRUTO</t>
  </si>
  <si>
    <t>OTROS INGR.</t>
  </si>
  <si>
    <t>TOTAL INGR.</t>
  </si>
  <si>
    <t>OTROS DESC.</t>
  </si>
  <si>
    <t>TOTAL DESC.</t>
  </si>
  <si>
    <t>NETO</t>
  </si>
  <si>
    <t>TEMPORAL</t>
  </si>
  <si>
    <t xml:space="preserve">          DIRECCION DE SERVICIOS DE ATENCION A EMERGENCIAS EXTRA HOSPITALARIA (DAEH)</t>
  </si>
  <si>
    <t xml:space="preserve">          NOMINA PERSONAL PERSONAL TEMPORAL MES DICIEMBRE  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</si>
</sst>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2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9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4" fontId="0" fillId="0" borderId="0" xfId="0" applyNumberFormat="1"/>
    <xf numFmtId="0" fontId="18" fillId="0" borderId="0" xfId="0" applyFont="1"/>
    <xf numFmtId="164" fontId="18" fillId="0" borderId="0" xfId="0" applyNumberFormat="1" applyFont="1" applyAlignment="1">
      <alignment horizontal="right"/>
    </xf>
    <xf numFmtId="164" fontId="18" fillId="0" borderId="0" xfId="0" applyNumberFormat="1" applyFont="1"/>
    <xf numFmtId="164" fontId="0" fillId="0" borderId="0" xfId="0" applyNumberFormat="1"/>
    <xf numFmtId="0" fontId="19" fillId="0" borderId="0" xfId="0" applyFont="1"/>
    <xf numFmtId="0" fontId="20" fillId="0" borderId="0" xfId="0" applyFont="1"/>
    <xf numFmtId="0" fontId="19" fillId="0" borderId="0" xfId="0" applyFont="1" applyAlignment="1">
      <alignment horizontal="right"/>
    </xf>
    <xf numFmtId="4" fontId="19" fillId="0" borderId="0" xfId="0" applyNumberFormat="1" applyFont="1"/>
    <xf numFmtId="164" fontId="19" fillId="0" borderId="0" xfId="0" applyNumberFormat="1" applyFont="1" applyAlignment="1">
      <alignment horizontal="right"/>
    </xf>
    <xf numFmtId="0" fontId="20" fillId="33" borderId="0" xfId="0" applyFont="1" applyFill="1" applyAlignment="1">
      <alignment horizontal="center"/>
    </xf>
    <xf numFmtId="4" fontId="20" fillId="33" borderId="0" xfId="0" applyNumberFormat="1" applyFont="1" applyFill="1" applyAlignment="1">
      <alignment horizontal="center"/>
    </xf>
    <xf numFmtId="4" fontId="20" fillId="0" borderId="10" xfId="0" applyNumberFormat="1" applyFont="1" applyBorder="1"/>
    <xf numFmtId="4" fontId="20" fillId="0" borderId="0" xfId="0" applyNumberFormat="1" applyFont="1"/>
    <xf numFmtId="0" fontId="19" fillId="34" borderId="0" xfId="0" applyFont="1" applyFill="1"/>
    <xf numFmtId="4" fontId="20" fillId="0" borderId="11" xfId="0" applyNumberFormat="1" applyFont="1" applyBorder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44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723900</xdr:colOff>
      <xdr:row>0</xdr:row>
      <xdr:rowOff>47625</xdr:rowOff>
    </xdr:from>
    <xdr:to>
      <xdr:col>0</xdr:col>
      <xdr:colOff>2312430</xdr:colOff>
      <xdr:row>4</xdr:row>
      <xdr:rowOff>133350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A4FB801-8379-4F34-A575-A019FEA7DB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64" r="8411"/>
        <a:stretch>
          <a:fillRect/>
        </a:stretch>
      </xdr:blipFill>
      <xdr:spPr bwMode="auto">
        <a:xfrm>
          <a:off x="723900" y="47625"/>
          <a:ext cx="1588530" cy="84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E01CC5-9E5E-4B71-A107-F3FF7F3D2651}">
  <sheetPr>
    <tabColor rgb="FFFFFF00"/>
  </sheetPr>
  <dimension ref="A3:AJ530"/>
  <sheetViews>
    <sheetView tabSelected="1" topLeftCell="A494" zoomScaleNormal="100" workbookViewId="0">
      <selection activeCell="A353" sqref="A353:XFD353"/>
    </sheetView>
  </sheetViews>
  <sheetFormatPr baseColWidth="10" defaultColWidth="9" defaultRowHeight="15" x14ac:dyDescent="0.25"/>
  <cols>
    <col min="1" max="1" width="36.140625" style="6" customWidth="1"/>
    <col min="2" max="2" width="31" style="6" customWidth="1"/>
    <col min="3" max="3" width="11" style="6" customWidth="1"/>
    <col min="4" max="4" width="11.5703125" style="8" customWidth="1"/>
    <col min="5" max="5" width="12.5703125" style="8" customWidth="1"/>
    <col min="6" max="6" width="10" style="6" customWidth="1"/>
    <col min="7" max="7" width="16.42578125" style="9" customWidth="1"/>
    <col min="8" max="8" width="11.85546875" style="9" customWidth="1"/>
    <col min="9" max="9" width="13" style="9" bestFit="1" customWidth="1"/>
    <col min="10" max="10" width="12.5703125" style="9" customWidth="1"/>
    <col min="11" max="11" width="12" style="9" customWidth="1"/>
    <col min="12" max="12" width="11.140625" style="9" customWidth="1"/>
    <col min="13" max="13" width="14.5703125" style="9" customWidth="1"/>
    <col min="14" max="14" width="12.5703125" style="9" customWidth="1"/>
    <col min="15" max="15" width="12.42578125" style="9" customWidth="1"/>
    <col min="16" max="16" width="12.7109375" customWidth="1"/>
    <col min="19" max="19" width="10.5703125" style="5" bestFit="1" customWidth="1"/>
    <col min="20" max="20" width="10.42578125" style="5" bestFit="1" customWidth="1"/>
    <col min="24" max="24" width="21.28515625" customWidth="1"/>
    <col min="25" max="25" width="16" customWidth="1"/>
    <col min="28" max="28" width="9.42578125" bestFit="1" customWidth="1"/>
  </cols>
  <sheetData>
    <row r="3" spans="1:29" x14ac:dyDescent="0.25">
      <c r="B3" s="7" t="s">
        <v>430</v>
      </c>
    </row>
    <row r="4" spans="1:29" x14ac:dyDescent="0.25">
      <c r="B4" s="7" t="s">
        <v>431</v>
      </c>
    </row>
    <row r="7" spans="1:29" x14ac:dyDescent="0.25">
      <c r="A7" s="7" t="s">
        <v>3</v>
      </c>
      <c r="D7" s="10"/>
      <c r="E7" s="10"/>
      <c r="X7" s="2"/>
      <c r="Y7" s="2"/>
      <c r="Z7" s="2"/>
      <c r="AA7" s="2"/>
      <c r="AB7" s="3"/>
      <c r="AC7" s="4"/>
    </row>
    <row r="8" spans="1:29" x14ac:dyDescent="0.25">
      <c r="A8" s="11" t="s">
        <v>422</v>
      </c>
      <c r="B8" s="11" t="s">
        <v>413</v>
      </c>
      <c r="C8" s="11" t="s">
        <v>414</v>
      </c>
      <c r="D8" s="11" t="s">
        <v>420</v>
      </c>
      <c r="E8" s="11" t="s">
        <v>416</v>
      </c>
      <c r="F8" s="11" t="s">
        <v>415</v>
      </c>
      <c r="G8" s="12" t="s">
        <v>423</v>
      </c>
      <c r="H8" s="12" t="s">
        <v>424</v>
      </c>
      <c r="I8" s="12" t="s">
        <v>425</v>
      </c>
      <c r="J8" s="12" t="s">
        <v>0</v>
      </c>
      <c r="K8" s="12" t="s">
        <v>1</v>
      </c>
      <c r="L8" s="12" t="s">
        <v>2</v>
      </c>
      <c r="M8" s="12" t="s">
        <v>426</v>
      </c>
      <c r="N8" s="12" t="s">
        <v>427</v>
      </c>
      <c r="O8" s="12" t="s">
        <v>428</v>
      </c>
    </row>
    <row r="9" spans="1:29" x14ac:dyDescent="0.25">
      <c r="A9" s="6" t="s">
        <v>10</v>
      </c>
      <c r="B9" s="6" t="s">
        <v>11</v>
      </c>
      <c r="C9" s="6" t="s">
        <v>429</v>
      </c>
      <c r="D9" s="10">
        <v>45870</v>
      </c>
      <c r="E9" s="10">
        <v>46054</v>
      </c>
      <c r="F9" s="6" t="s">
        <v>418</v>
      </c>
      <c r="G9" s="9">
        <v>150000</v>
      </c>
      <c r="H9" s="9">
        <v>0</v>
      </c>
      <c r="I9" s="9">
        <v>150000</v>
      </c>
      <c r="J9" s="9">
        <v>4305</v>
      </c>
      <c r="K9" s="9">
        <v>23866.62</v>
      </c>
      <c r="L9" s="9">
        <v>4560</v>
      </c>
      <c r="M9" s="9">
        <v>25</v>
      </c>
      <c r="N9" s="9">
        <f t="shared" ref="N9:N19" si="0">+M9+L9+K9+J9</f>
        <v>32756.62</v>
      </c>
      <c r="O9" s="9">
        <f t="shared" ref="O9:O19" si="1">+I9-N9</f>
        <v>117243.38</v>
      </c>
      <c r="X9" s="2"/>
      <c r="Y9" s="2"/>
      <c r="Z9" s="2"/>
      <c r="AA9" s="2"/>
      <c r="AB9" s="4"/>
      <c r="AC9" s="4"/>
    </row>
    <row r="10" spans="1:29" x14ac:dyDescent="0.25">
      <c r="A10" s="6" t="s">
        <v>20</v>
      </c>
      <c r="B10" s="6" t="s">
        <v>21</v>
      </c>
      <c r="C10" s="6" t="s">
        <v>429</v>
      </c>
      <c r="D10" s="10">
        <v>45870</v>
      </c>
      <c r="E10" s="10">
        <v>46054</v>
      </c>
      <c r="F10" s="6" t="s">
        <v>417</v>
      </c>
      <c r="G10" s="9">
        <v>150000</v>
      </c>
      <c r="H10" s="9">
        <v>0</v>
      </c>
      <c r="I10" s="9">
        <v>150000</v>
      </c>
      <c r="J10" s="9">
        <v>4305</v>
      </c>
      <c r="K10" s="9">
        <v>23866.62</v>
      </c>
      <c r="L10" s="9">
        <v>4560</v>
      </c>
      <c r="M10" s="9">
        <v>25</v>
      </c>
      <c r="N10" s="9">
        <f t="shared" si="0"/>
        <v>32756.62</v>
      </c>
      <c r="O10" s="9">
        <f t="shared" si="1"/>
        <v>117243.38</v>
      </c>
      <c r="X10" s="2"/>
      <c r="Y10" s="2"/>
      <c r="Z10" s="2"/>
      <c r="AA10" s="2"/>
      <c r="AB10" s="3"/>
      <c r="AC10" s="4"/>
    </row>
    <row r="11" spans="1:29" x14ac:dyDescent="0.25">
      <c r="A11" s="6" t="s">
        <v>6</v>
      </c>
      <c r="B11" s="6" t="s">
        <v>7</v>
      </c>
      <c r="C11" s="6" t="s">
        <v>429</v>
      </c>
      <c r="D11" s="10">
        <v>45931</v>
      </c>
      <c r="E11" s="10">
        <v>46113</v>
      </c>
      <c r="F11" s="6" t="s">
        <v>418</v>
      </c>
      <c r="G11" s="9">
        <v>128000</v>
      </c>
      <c r="H11" s="9">
        <v>0</v>
      </c>
      <c r="I11" s="9">
        <v>128000</v>
      </c>
      <c r="J11" s="9">
        <v>3673.6</v>
      </c>
      <c r="K11" s="9">
        <v>18211.72</v>
      </c>
      <c r="L11" s="9">
        <v>3891.2</v>
      </c>
      <c r="M11" s="9">
        <v>1944.78</v>
      </c>
      <c r="N11" s="9">
        <f t="shared" si="0"/>
        <v>27721.3</v>
      </c>
      <c r="O11" s="9">
        <f t="shared" si="1"/>
        <v>100278.7</v>
      </c>
      <c r="X11" s="2"/>
      <c r="Y11" s="2"/>
      <c r="Z11" s="2"/>
      <c r="AA11" s="2"/>
      <c r="AB11" s="3"/>
      <c r="AC11" s="4"/>
    </row>
    <row r="12" spans="1:29" x14ac:dyDescent="0.25">
      <c r="A12" s="6" t="s">
        <v>8</v>
      </c>
      <c r="B12" s="6" t="s">
        <v>9</v>
      </c>
      <c r="C12" s="6" t="s">
        <v>429</v>
      </c>
      <c r="D12" s="10">
        <v>45870</v>
      </c>
      <c r="E12" s="10">
        <v>46054</v>
      </c>
      <c r="F12" s="6" t="s">
        <v>417</v>
      </c>
      <c r="G12" s="9">
        <v>105000</v>
      </c>
      <c r="H12" s="9">
        <v>0</v>
      </c>
      <c r="I12" s="9">
        <v>105000</v>
      </c>
      <c r="J12" s="9">
        <v>3013.5</v>
      </c>
      <c r="K12" s="9">
        <v>13281.49</v>
      </c>
      <c r="L12" s="9">
        <v>3192</v>
      </c>
      <c r="M12" s="9">
        <v>3624.02</v>
      </c>
      <c r="N12" s="9">
        <f t="shared" si="0"/>
        <v>23111.010000000002</v>
      </c>
      <c r="O12" s="9">
        <f t="shared" si="1"/>
        <v>81888.989999999991</v>
      </c>
      <c r="X12" s="2"/>
      <c r="Y12" s="2"/>
      <c r="Z12" s="2"/>
      <c r="AA12" s="2"/>
      <c r="AB12" s="3"/>
      <c r="AC12" s="4"/>
    </row>
    <row r="13" spans="1:29" x14ac:dyDescent="0.25">
      <c r="A13" s="6" t="s">
        <v>22</v>
      </c>
      <c r="B13" s="6" t="s">
        <v>23</v>
      </c>
      <c r="C13" s="6" t="s">
        <v>429</v>
      </c>
      <c r="D13" s="10">
        <v>45901</v>
      </c>
      <c r="E13" s="10">
        <v>46082</v>
      </c>
      <c r="F13" s="6" t="s">
        <v>417</v>
      </c>
      <c r="G13" s="9">
        <v>150000</v>
      </c>
      <c r="H13" s="9">
        <v>0</v>
      </c>
      <c r="I13" s="9">
        <v>150000</v>
      </c>
      <c r="J13" s="9">
        <v>4305</v>
      </c>
      <c r="K13" s="9">
        <v>23866.62</v>
      </c>
      <c r="L13" s="9">
        <v>4560</v>
      </c>
      <c r="M13" s="9">
        <v>25</v>
      </c>
      <c r="N13" s="9">
        <f t="shared" si="0"/>
        <v>32756.62</v>
      </c>
      <c r="O13" s="9">
        <f t="shared" si="1"/>
        <v>117243.38</v>
      </c>
      <c r="X13" s="2"/>
      <c r="Y13" s="2"/>
      <c r="Z13" s="2"/>
      <c r="AA13" s="2"/>
      <c r="AB13" s="3"/>
      <c r="AC13" s="4"/>
    </row>
    <row r="14" spans="1:29" x14ac:dyDescent="0.25">
      <c r="A14" s="6" t="s">
        <v>16</v>
      </c>
      <c r="B14" s="6" t="s">
        <v>17</v>
      </c>
      <c r="C14" s="6" t="s">
        <v>429</v>
      </c>
      <c r="D14" s="10">
        <v>45839</v>
      </c>
      <c r="E14" s="10">
        <v>46023</v>
      </c>
      <c r="F14" s="6" t="s">
        <v>417</v>
      </c>
      <c r="G14" s="9">
        <v>76000</v>
      </c>
      <c r="H14" s="9">
        <v>0</v>
      </c>
      <c r="I14" s="9">
        <v>76000</v>
      </c>
      <c r="J14" s="9">
        <v>2181.1999999999998</v>
      </c>
      <c r="K14" s="9">
        <v>6497.56</v>
      </c>
      <c r="L14" s="9">
        <v>2310.4</v>
      </c>
      <c r="M14" s="9">
        <v>25</v>
      </c>
      <c r="N14" s="9">
        <f t="shared" si="0"/>
        <v>11014.16</v>
      </c>
      <c r="O14" s="9">
        <f t="shared" si="1"/>
        <v>64985.84</v>
      </c>
      <c r="X14" s="2"/>
      <c r="Y14" s="2"/>
      <c r="Z14" s="2"/>
      <c r="AA14" s="2"/>
      <c r="AB14" s="3"/>
      <c r="AC14" s="4"/>
    </row>
    <row r="15" spans="1:29" x14ac:dyDescent="0.25">
      <c r="A15" s="6" t="s">
        <v>4</v>
      </c>
      <c r="B15" s="6" t="s">
        <v>5</v>
      </c>
      <c r="C15" s="6" t="s">
        <v>429</v>
      </c>
      <c r="D15" s="10">
        <v>45901</v>
      </c>
      <c r="E15" s="10">
        <v>46082</v>
      </c>
      <c r="F15" s="6" t="s">
        <v>418</v>
      </c>
      <c r="G15" s="9">
        <v>50000</v>
      </c>
      <c r="H15" s="9">
        <v>0</v>
      </c>
      <c r="I15" s="9">
        <v>50000</v>
      </c>
      <c r="J15" s="9">
        <v>1435</v>
      </c>
      <c r="K15" s="9">
        <v>1854</v>
      </c>
      <c r="L15" s="9">
        <v>1520</v>
      </c>
      <c r="M15" s="9">
        <v>25</v>
      </c>
      <c r="N15" s="9">
        <f t="shared" si="0"/>
        <v>4834</v>
      </c>
      <c r="O15" s="9">
        <f t="shared" si="1"/>
        <v>45166</v>
      </c>
      <c r="X15" s="2"/>
      <c r="Y15" s="2"/>
      <c r="Z15" s="2"/>
      <c r="AA15" s="2"/>
      <c r="AB15" s="3"/>
      <c r="AC15" s="4"/>
    </row>
    <row r="16" spans="1:29" x14ac:dyDescent="0.25">
      <c r="A16" s="6" t="s">
        <v>12</v>
      </c>
      <c r="B16" s="6" t="s">
        <v>13</v>
      </c>
      <c r="C16" s="6" t="s">
        <v>429</v>
      </c>
      <c r="D16" s="10">
        <v>45901</v>
      </c>
      <c r="E16" s="10">
        <v>46082</v>
      </c>
      <c r="F16" s="6" t="s">
        <v>418</v>
      </c>
      <c r="G16" s="9">
        <v>55000</v>
      </c>
      <c r="H16" s="9">
        <v>0</v>
      </c>
      <c r="I16" s="9">
        <v>55000</v>
      </c>
      <c r="J16" s="9">
        <v>1578.5</v>
      </c>
      <c r="K16" s="9">
        <v>2559.6799999999998</v>
      </c>
      <c r="L16" s="9">
        <v>1672</v>
      </c>
      <c r="M16" s="9">
        <v>25</v>
      </c>
      <c r="N16" s="9">
        <f t="shared" si="0"/>
        <v>5835.18</v>
      </c>
      <c r="O16" s="9">
        <f t="shared" si="1"/>
        <v>49164.82</v>
      </c>
      <c r="X16" s="2"/>
      <c r="Y16" s="2"/>
      <c r="Z16" s="2"/>
      <c r="AA16" s="2"/>
      <c r="AB16" s="3"/>
      <c r="AC16" s="4"/>
    </row>
    <row r="17" spans="1:29" x14ac:dyDescent="0.25">
      <c r="A17" s="6" t="s">
        <v>14</v>
      </c>
      <c r="B17" s="6" t="s">
        <v>13</v>
      </c>
      <c r="C17" s="6" t="s">
        <v>429</v>
      </c>
      <c r="D17" s="10">
        <v>45901</v>
      </c>
      <c r="E17" s="10">
        <v>46082</v>
      </c>
      <c r="F17" s="6" t="s">
        <v>417</v>
      </c>
      <c r="G17" s="9">
        <v>55000</v>
      </c>
      <c r="H17" s="9">
        <v>0</v>
      </c>
      <c r="I17" s="9">
        <v>55000</v>
      </c>
      <c r="J17" s="9">
        <v>1578.5</v>
      </c>
      <c r="K17" s="9">
        <v>2559.6799999999998</v>
      </c>
      <c r="L17" s="9">
        <v>1672</v>
      </c>
      <c r="M17" s="9">
        <v>25</v>
      </c>
      <c r="N17" s="9">
        <f t="shared" si="0"/>
        <v>5835.18</v>
      </c>
      <c r="O17" s="9">
        <f t="shared" si="1"/>
        <v>49164.82</v>
      </c>
      <c r="X17" s="2"/>
      <c r="Y17" s="2"/>
      <c r="Z17" s="2"/>
      <c r="AA17" s="2"/>
      <c r="AB17" s="3"/>
      <c r="AC17" s="4"/>
    </row>
    <row r="18" spans="1:29" x14ac:dyDescent="0.25">
      <c r="A18" s="6" t="s">
        <v>15</v>
      </c>
      <c r="B18" s="6" t="s">
        <v>13</v>
      </c>
      <c r="C18" s="6" t="s">
        <v>429</v>
      </c>
      <c r="D18" s="10">
        <v>45931</v>
      </c>
      <c r="E18" s="10">
        <v>46113</v>
      </c>
      <c r="F18" s="6" t="s">
        <v>418</v>
      </c>
      <c r="G18" s="9">
        <v>55000</v>
      </c>
      <c r="H18" s="9">
        <v>0</v>
      </c>
      <c r="I18" s="9">
        <v>55000</v>
      </c>
      <c r="J18" s="9">
        <v>1578.5</v>
      </c>
      <c r="K18" s="9">
        <v>2559.6799999999998</v>
      </c>
      <c r="L18" s="9">
        <v>1672</v>
      </c>
      <c r="M18" s="9">
        <v>25</v>
      </c>
      <c r="N18" s="9">
        <f t="shared" si="0"/>
        <v>5835.18</v>
      </c>
      <c r="O18" s="9">
        <f t="shared" si="1"/>
        <v>49164.82</v>
      </c>
      <c r="X18" s="2"/>
      <c r="Y18" s="2"/>
      <c r="Z18" s="2"/>
      <c r="AA18" s="2"/>
      <c r="AB18" s="3"/>
      <c r="AC18" s="4"/>
    </row>
    <row r="19" spans="1:29" x14ac:dyDescent="0.25">
      <c r="A19" s="6" t="s">
        <v>18</v>
      </c>
      <c r="B19" s="6" t="s">
        <v>19</v>
      </c>
      <c r="C19" s="6" t="s">
        <v>429</v>
      </c>
      <c r="D19" s="10">
        <v>45839</v>
      </c>
      <c r="E19" s="10">
        <v>46023</v>
      </c>
      <c r="F19" s="6" t="s">
        <v>417</v>
      </c>
      <c r="G19" s="9">
        <v>45000</v>
      </c>
      <c r="H19" s="9">
        <v>0</v>
      </c>
      <c r="I19" s="9">
        <v>45000</v>
      </c>
      <c r="J19" s="9">
        <v>1291.5</v>
      </c>
      <c r="K19" s="9">
        <v>1148.33</v>
      </c>
      <c r="L19" s="9">
        <v>1368</v>
      </c>
      <c r="M19" s="9">
        <v>25</v>
      </c>
      <c r="N19" s="9">
        <f t="shared" si="0"/>
        <v>3832.83</v>
      </c>
      <c r="O19" s="9">
        <f t="shared" si="1"/>
        <v>41167.17</v>
      </c>
      <c r="X19" s="2"/>
      <c r="Y19" s="2"/>
      <c r="Z19" s="2"/>
      <c r="AA19" s="2"/>
      <c r="AB19" s="3"/>
      <c r="AC19" s="4"/>
    </row>
    <row r="20" spans="1:29" x14ac:dyDescent="0.25">
      <c r="D20" s="10"/>
      <c r="E20" s="10"/>
      <c r="F20" s="6">
        <v>11</v>
      </c>
      <c r="G20" s="13">
        <f>SUM(G9:G19)</f>
        <v>1019000</v>
      </c>
      <c r="H20" s="13">
        <f t="shared" ref="H20:O20" si="2">SUM(H9:H19)</f>
        <v>0</v>
      </c>
      <c r="I20" s="13">
        <f t="shared" si="2"/>
        <v>1019000</v>
      </c>
      <c r="J20" s="13">
        <f t="shared" si="2"/>
        <v>29245.3</v>
      </c>
      <c r="K20" s="13">
        <f t="shared" si="2"/>
        <v>120271.99999999997</v>
      </c>
      <c r="L20" s="13">
        <f t="shared" si="2"/>
        <v>30977.600000000002</v>
      </c>
      <c r="M20" s="13">
        <f t="shared" si="2"/>
        <v>5793.8</v>
      </c>
      <c r="N20" s="13">
        <f t="shared" si="2"/>
        <v>186288.69999999995</v>
      </c>
      <c r="O20" s="13">
        <f t="shared" si="2"/>
        <v>832711.29999999993</v>
      </c>
      <c r="X20" s="2"/>
      <c r="Y20" s="2"/>
      <c r="Z20" s="2"/>
      <c r="AA20" s="2"/>
      <c r="AB20" s="3"/>
      <c r="AC20" s="4"/>
    </row>
    <row r="21" spans="1:29" x14ac:dyDescent="0.25">
      <c r="A21" s="7" t="s">
        <v>207</v>
      </c>
      <c r="D21" s="10"/>
      <c r="E21" s="10"/>
      <c r="X21" s="2"/>
      <c r="Y21" s="2"/>
      <c r="Z21" s="2"/>
      <c r="AA21" s="2"/>
      <c r="AB21" s="4"/>
      <c r="AC21" s="4"/>
    </row>
    <row r="22" spans="1:29" x14ac:dyDescent="0.25">
      <c r="A22" s="11" t="s">
        <v>422</v>
      </c>
      <c r="B22" s="11" t="s">
        <v>413</v>
      </c>
      <c r="C22" s="11" t="s">
        <v>414</v>
      </c>
      <c r="D22" s="11" t="s">
        <v>420</v>
      </c>
      <c r="E22" s="11" t="s">
        <v>416</v>
      </c>
      <c r="F22" s="11" t="s">
        <v>415</v>
      </c>
      <c r="G22" s="12" t="s">
        <v>423</v>
      </c>
      <c r="H22" s="12" t="s">
        <v>424</v>
      </c>
      <c r="I22" s="12" t="s">
        <v>425</v>
      </c>
      <c r="J22" s="12" t="s">
        <v>0</v>
      </c>
      <c r="K22" s="12" t="s">
        <v>1</v>
      </c>
      <c r="L22" s="12" t="s">
        <v>2</v>
      </c>
      <c r="M22" s="12" t="s">
        <v>426</v>
      </c>
      <c r="N22" s="12" t="s">
        <v>427</v>
      </c>
      <c r="O22" s="12" t="s">
        <v>428</v>
      </c>
    </row>
    <row r="23" spans="1:29" x14ac:dyDescent="0.25">
      <c r="A23" s="6" t="s">
        <v>242</v>
      </c>
      <c r="B23" s="6" t="s">
        <v>243</v>
      </c>
      <c r="C23" s="6" t="s">
        <v>429</v>
      </c>
      <c r="D23" s="10">
        <v>45839</v>
      </c>
      <c r="E23" s="10">
        <v>46023</v>
      </c>
      <c r="F23" s="6" t="s">
        <v>417</v>
      </c>
      <c r="G23" s="9">
        <v>150000</v>
      </c>
      <c r="H23" s="9">
        <v>0</v>
      </c>
      <c r="I23" s="9">
        <v>150000</v>
      </c>
      <c r="J23" s="9">
        <v>4305</v>
      </c>
      <c r="K23" s="9">
        <v>23866.62</v>
      </c>
      <c r="L23" s="9">
        <v>4560</v>
      </c>
      <c r="M23" s="9">
        <v>25</v>
      </c>
      <c r="N23" s="9">
        <f t="shared" ref="N23:N53" si="3">+M23+L23+K23+J23</f>
        <v>32756.62</v>
      </c>
      <c r="O23" s="9">
        <f t="shared" ref="O23:O53" si="4">+I23-N23</f>
        <v>117243.38</v>
      </c>
      <c r="X23" s="2"/>
      <c r="Y23" s="2"/>
      <c r="Z23" s="2"/>
      <c r="AA23" s="2"/>
      <c r="AB23" s="3"/>
      <c r="AC23" s="4"/>
    </row>
    <row r="24" spans="1:29" x14ac:dyDescent="0.25">
      <c r="A24" s="6" t="s">
        <v>225</v>
      </c>
      <c r="B24" s="6" t="s">
        <v>67</v>
      </c>
      <c r="C24" s="6" t="s">
        <v>429</v>
      </c>
      <c r="D24" s="10">
        <v>45992</v>
      </c>
      <c r="E24" s="10">
        <v>46174</v>
      </c>
      <c r="F24" s="6" t="s">
        <v>417</v>
      </c>
      <c r="G24" s="9">
        <v>128000</v>
      </c>
      <c r="H24" s="9">
        <v>0</v>
      </c>
      <c r="I24" s="9">
        <v>128000</v>
      </c>
      <c r="J24" s="9">
        <v>3673.6</v>
      </c>
      <c r="K24" s="9">
        <v>18691.669999999998</v>
      </c>
      <c r="L24" s="9">
        <v>3891.2</v>
      </c>
      <c r="M24" s="9">
        <v>20914.89</v>
      </c>
      <c r="N24" s="9">
        <f t="shared" si="3"/>
        <v>47171.359999999993</v>
      </c>
      <c r="O24" s="9">
        <f t="shared" si="4"/>
        <v>80828.640000000014</v>
      </c>
      <c r="X24" s="2"/>
      <c r="Y24" s="2"/>
      <c r="Z24" s="2"/>
      <c r="AA24" s="2"/>
      <c r="AB24" s="3"/>
      <c r="AC24" s="3"/>
    </row>
    <row r="25" spans="1:29" x14ac:dyDescent="0.25">
      <c r="A25" s="6" t="s">
        <v>226</v>
      </c>
      <c r="B25" s="6" t="s">
        <v>67</v>
      </c>
      <c r="C25" s="6" t="s">
        <v>429</v>
      </c>
      <c r="D25" s="10">
        <v>45992</v>
      </c>
      <c r="E25" s="10">
        <v>46174</v>
      </c>
      <c r="F25" s="6" t="s">
        <v>417</v>
      </c>
      <c r="G25" s="9">
        <v>128000</v>
      </c>
      <c r="H25" s="9">
        <v>0</v>
      </c>
      <c r="I25" s="9">
        <v>128000</v>
      </c>
      <c r="J25" s="9">
        <v>3673.6</v>
      </c>
      <c r="K25" s="9">
        <v>18211.72</v>
      </c>
      <c r="L25" s="9">
        <v>3891.2</v>
      </c>
      <c r="M25" s="9">
        <v>1944.78</v>
      </c>
      <c r="N25" s="9">
        <f t="shared" si="3"/>
        <v>27721.3</v>
      </c>
      <c r="O25" s="9">
        <f t="shared" si="4"/>
        <v>100278.7</v>
      </c>
      <c r="X25" s="2"/>
      <c r="Y25" s="2"/>
      <c r="Z25" s="2"/>
      <c r="AA25" s="2"/>
      <c r="AB25" s="3"/>
      <c r="AC25" s="4"/>
    </row>
    <row r="26" spans="1:29" x14ac:dyDescent="0.25">
      <c r="A26" s="6" t="s">
        <v>229</v>
      </c>
      <c r="B26" s="6" t="s">
        <v>230</v>
      </c>
      <c r="C26" s="6" t="s">
        <v>429</v>
      </c>
      <c r="D26" s="10">
        <v>45839</v>
      </c>
      <c r="E26" s="10">
        <v>46023</v>
      </c>
      <c r="F26" s="6" t="s">
        <v>418</v>
      </c>
      <c r="G26" s="9">
        <v>128000</v>
      </c>
      <c r="H26" s="9">
        <v>0</v>
      </c>
      <c r="I26" s="9">
        <v>128000</v>
      </c>
      <c r="J26" s="9">
        <v>3673.6</v>
      </c>
      <c r="K26" s="9">
        <v>18691.669999999998</v>
      </c>
      <c r="L26" s="9">
        <v>3891.2</v>
      </c>
      <c r="M26" s="9">
        <v>665.49</v>
      </c>
      <c r="N26" s="9">
        <f t="shared" si="3"/>
        <v>26921.959999999995</v>
      </c>
      <c r="O26" s="9">
        <f t="shared" si="4"/>
        <v>101078.04000000001</v>
      </c>
      <c r="X26" s="2"/>
      <c r="Y26" s="2"/>
      <c r="Z26" s="2"/>
      <c r="AA26" s="2"/>
      <c r="AB26" s="3"/>
      <c r="AC26" s="4"/>
    </row>
    <row r="27" spans="1:29" x14ac:dyDescent="0.25">
      <c r="A27" s="6" t="s">
        <v>235</v>
      </c>
      <c r="B27" s="6" t="s">
        <v>236</v>
      </c>
      <c r="C27" s="6" t="s">
        <v>429</v>
      </c>
      <c r="D27" s="10">
        <v>45839</v>
      </c>
      <c r="E27" s="10">
        <v>46023</v>
      </c>
      <c r="F27" s="6" t="s">
        <v>418</v>
      </c>
      <c r="G27" s="9">
        <v>128000</v>
      </c>
      <c r="H27" s="9">
        <v>0</v>
      </c>
      <c r="I27" s="9">
        <v>128000</v>
      </c>
      <c r="J27" s="9">
        <v>3673.6</v>
      </c>
      <c r="K27" s="9">
        <v>18691.669999999998</v>
      </c>
      <c r="L27" s="9">
        <v>3891.2</v>
      </c>
      <c r="M27" s="9">
        <v>25</v>
      </c>
      <c r="N27" s="9">
        <f t="shared" si="3"/>
        <v>26281.469999999998</v>
      </c>
      <c r="O27" s="9">
        <f t="shared" si="4"/>
        <v>101718.53</v>
      </c>
      <c r="X27" s="2"/>
      <c r="Y27" s="2"/>
      <c r="Z27" s="2"/>
      <c r="AA27" s="2"/>
      <c r="AB27" s="3"/>
      <c r="AC27" s="4"/>
    </row>
    <row r="28" spans="1:29" x14ac:dyDescent="0.25">
      <c r="A28" s="6" t="s">
        <v>211</v>
      </c>
      <c r="B28" s="6" t="s">
        <v>212</v>
      </c>
      <c r="C28" s="6" t="s">
        <v>429</v>
      </c>
      <c r="D28" s="10">
        <v>45962</v>
      </c>
      <c r="E28" s="10">
        <v>46143</v>
      </c>
      <c r="F28" s="6" t="s">
        <v>418</v>
      </c>
      <c r="G28" s="9">
        <v>128000</v>
      </c>
      <c r="H28" s="9">
        <v>0</v>
      </c>
      <c r="I28" s="9">
        <v>128000</v>
      </c>
      <c r="J28" s="9">
        <v>3673.6</v>
      </c>
      <c r="K28" s="9">
        <v>18691.669999999998</v>
      </c>
      <c r="L28" s="9">
        <v>3891.2</v>
      </c>
      <c r="M28" s="9">
        <v>2586.96</v>
      </c>
      <c r="N28" s="9">
        <f t="shared" si="3"/>
        <v>28843.429999999997</v>
      </c>
      <c r="O28" s="9">
        <f t="shared" si="4"/>
        <v>99156.57</v>
      </c>
      <c r="X28" s="2"/>
      <c r="Y28" s="2"/>
      <c r="Z28" s="2"/>
      <c r="AA28" s="2"/>
      <c r="AB28" s="3"/>
      <c r="AC28" s="4"/>
    </row>
    <row r="29" spans="1:29" x14ac:dyDescent="0.25">
      <c r="A29" s="6" t="s">
        <v>244</v>
      </c>
      <c r="B29" s="6" t="s">
        <v>55</v>
      </c>
      <c r="C29" s="6" t="s">
        <v>429</v>
      </c>
      <c r="D29" s="10">
        <v>45870</v>
      </c>
      <c r="E29" s="10">
        <v>46054</v>
      </c>
      <c r="F29" s="6" t="s">
        <v>417</v>
      </c>
      <c r="G29" s="9">
        <v>105000</v>
      </c>
      <c r="H29" s="9">
        <v>0</v>
      </c>
      <c r="I29" s="9">
        <v>105000</v>
      </c>
      <c r="J29" s="9">
        <v>3013.5</v>
      </c>
      <c r="K29" s="9">
        <v>13281.49</v>
      </c>
      <c r="L29" s="9">
        <v>3192</v>
      </c>
      <c r="M29" s="9">
        <v>25</v>
      </c>
      <c r="N29" s="9">
        <f t="shared" si="3"/>
        <v>19511.989999999998</v>
      </c>
      <c r="O29" s="9">
        <f t="shared" si="4"/>
        <v>85488.010000000009</v>
      </c>
      <c r="X29" s="2"/>
      <c r="Y29" s="2"/>
      <c r="Z29" s="2"/>
      <c r="AA29" s="2"/>
      <c r="AB29" s="3"/>
      <c r="AC29" s="4"/>
    </row>
    <row r="30" spans="1:29" x14ac:dyDescent="0.25">
      <c r="A30" s="6" t="s">
        <v>209</v>
      </c>
      <c r="B30" s="6" t="s">
        <v>147</v>
      </c>
      <c r="C30" s="6" t="s">
        <v>429</v>
      </c>
      <c r="D30" s="10">
        <v>45839</v>
      </c>
      <c r="E30" s="10">
        <v>46023</v>
      </c>
      <c r="F30" s="6" t="s">
        <v>417</v>
      </c>
      <c r="G30" s="9">
        <v>105000</v>
      </c>
      <c r="H30" s="9">
        <v>0</v>
      </c>
      <c r="I30" s="9">
        <v>105000</v>
      </c>
      <c r="J30" s="9">
        <v>3013.5</v>
      </c>
      <c r="K30" s="9">
        <v>13281.49</v>
      </c>
      <c r="L30" s="9">
        <v>3192</v>
      </c>
      <c r="M30" s="9">
        <v>11754.8</v>
      </c>
      <c r="N30" s="9">
        <f t="shared" si="3"/>
        <v>31241.79</v>
      </c>
      <c r="O30" s="9">
        <f t="shared" si="4"/>
        <v>73758.209999999992</v>
      </c>
      <c r="X30" s="2"/>
      <c r="Y30" s="2"/>
      <c r="Z30" s="2"/>
      <c r="AA30" s="2"/>
      <c r="AB30" s="3"/>
      <c r="AC30" s="4"/>
    </row>
    <row r="31" spans="1:29" x14ac:dyDescent="0.25">
      <c r="A31" s="6" t="s">
        <v>217</v>
      </c>
      <c r="B31" s="6" t="s">
        <v>218</v>
      </c>
      <c r="C31" s="6" t="s">
        <v>429</v>
      </c>
      <c r="D31" s="10">
        <v>45901</v>
      </c>
      <c r="E31" s="10">
        <v>46082</v>
      </c>
      <c r="F31" s="6" t="s">
        <v>417</v>
      </c>
      <c r="G31" s="9">
        <v>105000</v>
      </c>
      <c r="H31" s="9">
        <v>0</v>
      </c>
      <c r="I31" s="9">
        <v>105000</v>
      </c>
      <c r="J31" s="9">
        <v>3013.5</v>
      </c>
      <c r="K31" s="9">
        <v>13281.49</v>
      </c>
      <c r="L31" s="9">
        <v>3192</v>
      </c>
      <c r="M31" s="9">
        <v>10423.530000000001</v>
      </c>
      <c r="N31" s="9">
        <f t="shared" si="3"/>
        <v>29910.52</v>
      </c>
      <c r="O31" s="9">
        <f t="shared" si="4"/>
        <v>75089.48</v>
      </c>
      <c r="X31" s="2"/>
      <c r="Y31" s="2"/>
      <c r="Z31" s="2"/>
      <c r="AA31" s="2"/>
      <c r="AB31" s="3"/>
      <c r="AC31" s="4"/>
    </row>
    <row r="32" spans="1:29" x14ac:dyDescent="0.25">
      <c r="A32" s="6" t="s">
        <v>227</v>
      </c>
      <c r="B32" s="6" t="s">
        <v>26</v>
      </c>
      <c r="C32" s="6" t="s">
        <v>429</v>
      </c>
      <c r="D32" s="10">
        <v>45992</v>
      </c>
      <c r="E32" s="10">
        <v>46174</v>
      </c>
      <c r="F32" s="6" t="s">
        <v>417</v>
      </c>
      <c r="G32" s="9">
        <v>76000</v>
      </c>
      <c r="H32" s="9">
        <v>0</v>
      </c>
      <c r="I32" s="9">
        <v>76000</v>
      </c>
      <c r="J32" s="9">
        <v>2181.1999999999998</v>
      </c>
      <c r="K32" s="9">
        <v>6497.56</v>
      </c>
      <c r="L32" s="9">
        <v>2310.4</v>
      </c>
      <c r="M32" s="9">
        <v>10025</v>
      </c>
      <c r="N32" s="9">
        <f t="shared" si="3"/>
        <v>21014.16</v>
      </c>
      <c r="O32" s="9">
        <f t="shared" si="4"/>
        <v>54985.84</v>
      </c>
      <c r="X32" s="2"/>
      <c r="Y32" s="2"/>
      <c r="Z32" s="2"/>
      <c r="AA32" s="2"/>
      <c r="AB32" s="3"/>
      <c r="AC32" s="4"/>
    </row>
    <row r="33" spans="1:29" x14ac:dyDescent="0.25">
      <c r="A33" s="6" t="s">
        <v>228</v>
      </c>
      <c r="B33" s="6" t="s">
        <v>26</v>
      </c>
      <c r="C33" s="6" t="s">
        <v>429</v>
      </c>
      <c r="D33" s="10">
        <v>45992</v>
      </c>
      <c r="E33" s="10">
        <v>46174</v>
      </c>
      <c r="F33" s="6" t="s">
        <v>417</v>
      </c>
      <c r="G33" s="9">
        <v>76000</v>
      </c>
      <c r="H33" s="9">
        <v>0</v>
      </c>
      <c r="I33" s="9">
        <v>76000</v>
      </c>
      <c r="J33" s="9">
        <v>2181.1999999999998</v>
      </c>
      <c r="K33" s="9">
        <v>6497.56</v>
      </c>
      <c r="L33" s="9">
        <v>2310.4</v>
      </c>
      <c r="M33" s="9">
        <v>665.49</v>
      </c>
      <c r="N33" s="9">
        <f t="shared" si="3"/>
        <v>11654.650000000001</v>
      </c>
      <c r="O33" s="9">
        <f t="shared" si="4"/>
        <v>64345.35</v>
      </c>
      <c r="X33" s="2"/>
      <c r="Y33" s="2"/>
      <c r="Z33" s="2"/>
      <c r="AA33" s="2"/>
      <c r="AB33" s="3"/>
      <c r="AC33" s="4"/>
    </row>
    <row r="34" spans="1:29" x14ac:dyDescent="0.25">
      <c r="A34" s="6" t="s">
        <v>237</v>
      </c>
      <c r="B34" s="6" t="s">
        <v>26</v>
      </c>
      <c r="C34" s="6" t="s">
        <v>429</v>
      </c>
      <c r="D34" s="10">
        <v>45839</v>
      </c>
      <c r="E34" s="10">
        <v>46023</v>
      </c>
      <c r="F34" s="6" t="s">
        <v>417</v>
      </c>
      <c r="G34" s="9">
        <v>76000</v>
      </c>
      <c r="H34" s="9">
        <v>0</v>
      </c>
      <c r="I34" s="9">
        <v>76000</v>
      </c>
      <c r="J34" s="9">
        <v>2181.1999999999998</v>
      </c>
      <c r="K34" s="9">
        <v>6113.6</v>
      </c>
      <c r="L34" s="9">
        <v>2310.4</v>
      </c>
      <c r="M34" s="9">
        <v>1944.78</v>
      </c>
      <c r="N34" s="9">
        <f t="shared" si="3"/>
        <v>12549.98</v>
      </c>
      <c r="O34" s="9">
        <f t="shared" si="4"/>
        <v>63450.020000000004</v>
      </c>
      <c r="X34" s="2"/>
      <c r="Y34" s="2"/>
      <c r="Z34" s="2"/>
      <c r="AA34" s="2"/>
      <c r="AB34" s="3"/>
      <c r="AC34" s="4"/>
    </row>
    <row r="35" spans="1:29" x14ac:dyDescent="0.25">
      <c r="A35" s="6" t="s">
        <v>245</v>
      </c>
      <c r="B35" s="6" t="s">
        <v>26</v>
      </c>
      <c r="C35" s="6" t="s">
        <v>429</v>
      </c>
      <c r="D35" s="10">
        <v>45962</v>
      </c>
      <c r="E35" s="10">
        <v>46143</v>
      </c>
      <c r="F35" s="6" t="s">
        <v>417</v>
      </c>
      <c r="G35" s="9">
        <v>76000</v>
      </c>
      <c r="H35" s="9">
        <v>0</v>
      </c>
      <c r="I35" s="9">
        <v>76000</v>
      </c>
      <c r="J35" s="9">
        <v>2181.1999999999998</v>
      </c>
      <c r="K35" s="9">
        <v>6497.56</v>
      </c>
      <c r="L35" s="9">
        <v>2310.4</v>
      </c>
      <c r="M35" s="9">
        <v>25</v>
      </c>
      <c r="N35" s="9">
        <f t="shared" si="3"/>
        <v>11014.16</v>
      </c>
      <c r="O35" s="9">
        <f t="shared" si="4"/>
        <v>64985.84</v>
      </c>
      <c r="X35" s="2"/>
      <c r="Y35" s="2"/>
      <c r="Z35" s="2"/>
      <c r="AA35" s="2"/>
      <c r="AB35" s="3"/>
      <c r="AC35" s="4"/>
    </row>
    <row r="36" spans="1:29" x14ac:dyDescent="0.25">
      <c r="A36" s="6" t="s">
        <v>223</v>
      </c>
      <c r="B36" s="6" t="s">
        <v>224</v>
      </c>
      <c r="C36" s="6" t="s">
        <v>429</v>
      </c>
      <c r="D36" s="10">
        <v>45962</v>
      </c>
      <c r="E36" s="10">
        <v>46143</v>
      </c>
      <c r="F36" s="6" t="s">
        <v>417</v>
      </c>
      <c r="G36" s="9">
        <v>76000</v>
      </c>
      <c r="H36" s="9">
        <v>0</v>
      </c>
      <c r="I36" s="9">
        <v>76000</v>
      </c>
      <c r="J36" s="9">
        <v>2181.1999999999998</v>
      </c>
      <c r="K36" s="9">
        <v>6497.56</v>
      </c>
      <c r="L36" s="9">
        <v>2310.4</v>
      </c>
      <c r="M36" s="9">
        <v>25</v>
      </c>
      <c r="N36" s="9">
        <f t="shared" si="3"/>
        <v>11014.16</v>
      </c>
      <c r="O36" s="9">
        <f t="shared" si="4"/>
        <v>64985.84</v>
      </c>
      <c r="X36" s="2"/>
      <c r="Y36" s="2"/>
      <c r="Z36" s="2"/>
      <c r="AA36" s="2"/>
      <c r="AB36" s="3"/>
      <c r="AC36" s="4"/>
    </row>
    <row r="37" spans="1:29" x14ac:dyDescent="0.25">
      <c r="A37" s="6" t="s">
        <v>215</v>
      </c>
      <c r="B37" s="6" t="s">
        <v>216</v>
      </c>
      <c r="C37" s="6" t="s">
        <v>429</v>
      </c>
      <c r="D37" s="10">
        <v>45901</v>
      </c>
      <c r="E37" s="10">
        <v>46082</v>
      </c>
      <c r="F37" s="6" t="s">
        <v>417</v>
      </c>
      <c r="G37" s="9">
        <v>76000</v>
      </c>
      <c r="H37" s="9">
        <v>0</v>
      </c>
      <c r="I37" s="9">
        <v>76000</v>
      </c>
      <c r="J37" s="9">
        <v>2181.1999999999998</v>
      </c>
      <c r="K37" s="9">
        <v>6497.56</v>
      </c>
      <c r="L37" s="9">
        <v>2310.4</v>
      </c>
      <c r="M37" s="9">
        <v>25</v>
      </c>
      <c r="N37" s="9">
        <f t="shared" si="3"/>
        <v>11014.16</v>
      </c>
      <c r="O37" s="9">
        <f t="shared" si="4"/>
        <v>64985.84</v>
      </c>
      <c r="X37" s="2"/>
      <c r="Y37" s="2"/>
      <c r="Z37" s="2"/>
      <c r="AA37" s="2"/>
      <c r="AB37" s="3"/>
      <c r="AC37" s="4"/>
    </row>
    <row r="38" spans="1:29" x14ac:dyDescent="0.25">
      <c r="A38" s="6" t="s">
        <v>208</v>
      </c>
      <c r="B38" s="6" t="s">
        <v>38</v>
      </c>
      <c r="C38" s="6" t="s">
        <v>429</v>
      </c>
      <c r="D38" s="10">
        <v>45901</v>
      </c>
      <c r="E38" s="10">
        <v>46082</v>
      </c>
      <c r="F38" s="6" t="s">
        <v>417</v>
      </c>
      <c r="G38" s="9">
        <v>76000</v>
      </c>
      <c r="H38" s="9">
        <v>0</v>
      </c>
      <c r="I38" s="9">
        <v>76000</v>
      </c>
      <c r="J38" s="9">
        <v>2181.1999999999998</v>
      </c>
      <c r="K38" s="9">
        <v>6497.56</v>
      </c>
      <c r="L38" s="9">
        <v>2310.4</v>
      </c>
      <c r="M38" s="9">
        <v>25</v>
      </c>
      <c r="N38" s="9">
        <f t="shared" si="3"/>
        <v>11014.16</v>
      </c>
      <c r="O38" s="9">
        <f t="shared" si="4"/>
        <v>64985.84</v>
      </c>
      <c r="X38" s="2"/>
      <c r="Y38" s="2"/>
      <c r="Z38" s="2"/>
      <c r="AA38" s="2"/>
      <c r="AB38" s="4"/>
      <c r="AC38" s="4"/>
    </row>
    <row r="39" spans="1:29" x14ac:dyDescent="0.25">
      <c r="A39" s="6" t="s">
        <v>210</v>
      </c>
      <c r="B39" s="6" t="s">
        <v>38</v>
      </c>
      <c r="C39" s="6" t="s">
        <v>429</v>
      </c>
      <c r="D39" s="10">
        <v>45870</v>
      </c>
      <c r="E39" s="10">
        <v>46054</v>
      </c>
      <c r="F39" s="6" t="s">
        <v>417</v>
      </c>
      <c r="G39" s="9">
        <v>76000</v>
      </c>
      <c r="H39" s="9">
        <v>0</v>
      </c>
      <c r="I39" s="9">
        <v>76000</v>
      </c>
      <c r="J39" s="9">
        <v>2181.1999999999998</v>
      </c>
      <c r="K39" s="9">
        <v>6497.56</v>
      </c>
      <c r="L39" s="9">
        <v>2310.4</v>
      </c>
      <c r="M39" s="9">
        <v>25</v>
      </c>
      <c r="N39" s="9">
        <f t="shared" si="3"/>
        <v>11014.16</v>
      </c>
      <c r="O39" s="9">
        <f t="shared" si="4"/>
        <v>64985.84</v>
      </c>
      <c r="X39" s="2"/>
      <c r="Y39" s="2"/>
      <c r="Z39" s="2"/>
      <c r="AA39" s="2"/>
      <c r="AB39" s="3"/>
      <c r="AC39" s="4"/>
    </row>
    <row r="40" spans="1:29" x14ac:dyDescent="0.25">
      <c r="A40" s="6" t="s">
        <v>213</v>
      </c>
      <c r="B40" s="6" t="s">
        <v>38</v>
      </c>
      <c r="C40" s="6" t="s">
        <v>429</v>
      </c>
      <c r="D40" s="10">
        <v>45870</v>
      </c>
      <c r="E40" s="10">
        <v>46054</v>
      </c>
      <c r="F40" s="6" t="s">
        <v>417</v>
      </c>
      <c r="G40" s="9">
        <v>66000</v>
      </c>
      <c r="H40" s="9">
        <v>0</v>
      </c>
      <c r="I40" s="9">
        <v>66000</v>
      </c>
      <c r="J40" s="9">
        <v>1894.2</v>
      </c>
      <c r="K40" s="9">
        <v>4615.76</v>
      </c>
      <c r="L40" s="9">
        <v>2006.4</v>
      </c>
      <c r="M40" s="9">
        <v>25</v>
      </c>
      <c r="N40" s="9">
        <f t="shared" si="3"/>
        <v>8541.36</v>
      </c>
      <c r="O40" s="9">
        <f t="shared" si="4"/>
        <v>57458.64</v>
      </c>
      <c r="X40" s="2"/>
      <c r="Y40" s="2"/>
      <c r="Z40" s="2"/>
      <c r="AA40" s="2"/>
      <c r="AB40" s="4"/>
      <c r="AC40" s="4"/>
    </row>
    <row r="41" spans="1:29" x14ac:dyDescent="0.25">
      <c r="A41" s="6" t="s">
        <v>219</v>
      </c>
      <c r="B41" s="6" t="s">
        <v>38</v>
      </c>
      <c r="C41" s="6" t="s">
        <v>429</v>
      </c>
      <c r="D41" s="10">
        <v>45901</v>
      </c>
      <c r="E41" s="10">
        <v>46082</v>
      </c>
      <c r="F41" s="6" t="s">
        <v>418</v>
      </c>
      <c r="G41" s="9">
        <v>76000</v>
      </c>
      <c r="H41" s="9">
        <v>0</v>
      </c>
      <c r="I41" s="9">
        <v>76000</v>
      </c>
      <c r="J41" s="9">
        <v>2181.1999999999998</v>
      </c>
      <c r="K41" s="9">
        <v>6113.6</v>
      </c>
      <c r="L41" s="9">
        <v>2310.4</v>
      </c>
      <c r="M41" s="9">
        <v>48363.56</v>
      </c>
      <c r="N41" s="9">
        <f t="shared" si="3"/>
        <v>58968.759999999995</v>
      </c>
      <c r="O41" s="9">
        <f t="shared" si="4"/>
        <v>17031.240000000005</v>
      </c>
      <c r="X41" s="2"/>
      <c r="Y41" s="2"/>
      <c r="Z41" s="2"/>
      <c r="AA41" s="2"/>
      <c r="AB41" s="3"/>
      <c r="AC41" s="4"/>
    </row>
    <row r="42" spans="1:29" x14ac:dyDescent="0.25">
      <c r="A42" s="6" t="s">
        <v>220</v>
      </c>
      <c r="B42" s="6" t="s">
        <v>38</v>
      </c>
      <c r="C42" s="6" t="s">
        <v>429</v>
      </c>
      <c r="D42" s="10">
        <v>45901</v>
      </c>
      <c r="E42" s="10">
        <v>46082</v>
      </c>
      <c r="F42" s="6" t="s">
        <v>417</v>
      </c>
      <c r="G42" s="9">
        <v>76000</v>
      </c>
      <c r="H42" s="9">
        <v>0</v>
      </c>
      <c r="I42" s="9">
        <v>76000</v>
      </c>
      <c r="J42" s="9">
        <v>2181.1999999999998</v>
      </c>
      <c r="K42" s="9">
        <v>6113.6</v>
      </c>
      <c r="L42" s="9">
        <v>2310.4</v>
      </c>
      <c r="M42" s="9">
        <v>7585.27</v>
      </c>
      <c r="N42" s="9">
        <f t="shared" si="3"/>
        <v>18190.47</v>
      </c>
      <c r="O42" s="9">
        <f t="shared" si="4"/>
        <v>57809.53</v>
      </c>
      <c r="X42" s="2"/>
      <c r="Y42" s="2"/>
      <c r="Z42" s="2"/>
      <c r="AA42" s="2"/>
      <c r="AB42" s="3"/>
      <c r="AC42" s="4"/>
    </row>
    <row r="43" spans="1:29" x14ac:dyDescent="0.25">
      <c r="A43" s="6" t="s">
        <v>222</v>
      </c>
      <c r="B43" s="6" t="s">
        <v>38</v>
      </c>
      <c r="C43" s="6" t="s">
        <v>429</v>
      </c>
      <c r="D43" s="10">
        <v>45931</v>
      </c>
      <c r="E43" s="10">
        <v>46113</v>
      </c>
      <c r="F43" s="6" t="s">
        <v>418</v>
      </c>
      <c r="G43" s="9">
        <v>65000</v>
      </c>
      <c r="H43" s="9">
        <v>0</v>
      </c>
      <c r="I43" s="9">
        <v>65000</v>
      </c>
      <c r="J43" s="9">
        <v>1865.5</v>
      </c>
      <c r="K43" s="9">
        <v>4427.58</v>
      </c>
      <c r="L43" s="9">
        <v>1976</v>
      </c>
      <c r="M43" s="9">
        <v>25</v>
      </c>
      <c r="N43" s="9">
        <f t="shared" si="3"/>
        <v>8294.08</v>
      </c>
      <c r="O43" s="9">
        <f t="shared" si="4"/>
        <v>56705.919999999998</v>
      </c>
      <c r="X43" s="2"/>
      <c r="Y43" s="2"/>
      <c r="Z43" s="2"/>
      <c r="AA43" s="2"/>
      <c r="AB43" s="3"/>
      <c r="AC43" s="4"/>
    </row>
    <row r="44" spans="1:29" x14ac:dyDescent="0.25">
      <c r="A44" s="6" t="s">
        <v>234</v>
      </c>
      <c r="B44" s="6" t="s">
        <v>38</v>
      </c>
      <c r="C44" s="6" t="s">
        <v>429</v>
      </c>
      <c r="D44" s="10">
        <v>45901</v>
      </c>
      <c r="E44" s="10">
        <v>46082</v>
      </c>
      <c r="F44" s="6" t="s">
        <v>417</v>
      </c>
      <c r="G44" s="9">
        <v>76000</v>
      </c>
      <c r="H44" s="9">
        <v>0</v>
      </c>
      <c r="I44" s="9">
        <v>76000</v>
      </c>
      <c r="J44" s="9">
        <v>2181.1999999999998</v>
      </c>
      <c r="K44" s="9">
        <v>6497.56</v>
      </c>
      <c r="L44" s="9">
        <v>2310.4</v>
      </c>
      <c r="M44" s="9">
        <v>36363.79</v>
      </c>
      <c r="N44" s="9">
        <f t="shared" si="3"/>
        <v>47352.95</v>
      </c>
      <c r="O44" s="9">
        <f t="shared" si="4"/>
        <v>28647.050000000003</v>
      </c>
      <c r="X44" s="2"/>
      <c r="Y44" s="2"/>
      <c r="Z44" s="2"/>
      <c r="AA44" s="2"/>
      <c r="AB44" s="4"/>
      <c r="AC44" s="4"/>
    </row>
    <row r="45" spans="1:29" x14ac:dyDescent="0.25">
      <c r="A45" s="6" t="s">
        <v>238</v>
      </c>
      <c r="B45" s="6" t="s">
        <v>38</v>
      </c>
      <c r="C45" s="6" t="s">
        <v>429</v>
      </c>
      <c r="D45" s="10">
        <v>45901</v>
      </c>
      <c r="E45" s="10">
        <v>46082</v>
      </c>
      <c r="F45" s="6" t="s">
        <v>417</v>
      </c>
      <c r="G45" s="9">
        <v>76000</v>
      </c>
      <c r="H45" s="9">
        <v>0</v>
      </c>
      <c r="I45" s="9">
        <v>76000</v>
      </c>
      <c r="J45" s="9">
        <v>2181.1999999999998</v>
      </c>
      <c r="K45" s="9">
        <v>6497.56</v>
      </c>
      <c r="L45" s="9">
        <v>2310.4</v>
      </c>
      <c r="M45" s="9">
        <v>1824.51</v>
      </c>
      <c r="N45" s="9">
        <f t="shared" si="3"/>
        <v>12813.670000000002</v>
      </c>
      <c r="O45" s="9">
        <f t="shared" si="4"/>
        <v>63186.33</v>
      </c>
      <c r="X45" s="2"/>
      <c r="Y45" s="2"/>
      <c r="Z45" s="2"/>
      <c r="AA45" s="2"/>
      <c r="AB45" s="3"/>
      <c r="AC45" s="4"/>
    </row>
    <row r="46" spans="1:29" x14ac:dyDescent="0.25">
      <c r="A46" s="6" t="s">
        <v>240</v>
      </c>
      <c r="B46" s="6" t="s">
        <v>38</v>
      </c>
      <c r="C46" s="6" t="s">
        <v>429</v>
      </c>
      <c r="D46" s="10">
        <v>45839</v>
      </c>
      <c r="E46" s="10">
        <v>46023</v>
      </c>
      <c r="F46" s="6" t="s">
        <v>417</v>
      </c>
      <c r="G46" s="9">
        <v>76000</v>
      </c>
      <c r="H46" s="9">
        <v>0</v>
      </c>
      <c r="I46" s="9">
        <v>76000</v>
      </c>
      <c r="J46" s="9">
        <v>2181.1999999999998</v>
      </c>
      <c r="K46" s="9">
        <v>6497.56</v>
      </c>
      <c r="L46" s="9">
        <v>2310.4</v>
      </c>
      <c r="M46" s="9">
        <v>25</v>
      </c>
      <c r="N46" s="9">
        <f t="shared" si="3"/>
        <v>11014.16</v>
      </c>
      <c r="O46" s="9">
        <f t="shared" si="4"/>
        <v>64985.84</v>
      </c>
      <c r="X46" s="2"/>
      <c r="Y46" s="2"/>
      <c r="Z46" s="2"/>
      <c r="AA46" s="2"/>
      <c r="AB46" s="3"/>
      <c r="AC46" s="4"/>
    </row>
    <row r="47" spans="1:29" x14ac:dyDescent="0.25">
      <c r="A47" s="6" t="s">
        <v>241</v>
      </c>
      <c r="B47" s="6" t="s">
        <v>38</v>
      </c>
      <c r="C47" s="6" t="s">
        <v>429</v>
      </c>
      <c r="D47" s="10">
        <v>45870</v>
      </c>
      <c r="E47" s="10">
        <v>46054</v>
      </c>
      <c r="F47" s="6" t="s">
        <v>417</v>
      </c>
      <c r="G47" s="9">
        <v>76000</v>
      </c>
      <c r="H47" s="9">
        <v>0</v>
      </c>
      <c r="I47" s="9">
        <v>76000</v>
      </c>
      <c r="J47" s="9">
        <v>2181.1999999999998</v>
      </c>
      <c r="K47" s="9">
        <v>6497.56</v>
      </c>
      <c r="L47" s="9">
        <v>2310.4</v>
      </c>
      <c r="M47" s="9">
        <v>25</v>
      </c>
      <c r="N47" s="9">
        <f t="shared" si="3"/>
        <v>11014.16</v>
      </c>
      <c r="O47" s="9">
        <f t="shared" si="4"/>
        <v>64985.84</v>
      </c>
      <c r="X47" s="2"/>
      <c r="Y47" s="2"/>
      <c r="Z47" s="2"/>
      <c r="AA47" s="2"/>
      <c r="AB47" s="3"/>
      <c r="AC47" s="4"/>
    </row>
    <row r="48" spans="1:29" x14ac:dyDescent="0.25">
      <c r="A48" s="6" t="s">
        <v>214</v>
      </c>
      <c r="B48" s="6" t="s">
        <v>42</v>
      </c>
      <c r="C48" s="6" t="s">
        <v>429</v>
      </c>
      <c r="D48" s="10">
        <v>45870</v>
      </c>
      <c r="E48" s="10">
        <v>46054</v>
      </c>
      <c r="F48" s="6" t="s">
        <v>418</v>
      </c>
      <c r="G48" s="9">
        <v>76000</v>
      </c>
      <c r="H48" s="9">
        <v>0</v>
      </c>
      <c r="I48" s="9">
        <v>76000</v>
      </c>
      <c r="J48" s="9">
        <v>2181.1999999999998</v>
      </c>
      <c r="K48" s="9">
        <v>6497.56</v>
      </c>
      <c r="L48" s="9">
        <v>2310.4</v>
      </c>
      <c r="M48" s="9">
        <v>25</v>
      </c>
      <c r="N48" s="9">
        <f t="shared" si="3"/>
        <v>11014.16</v>
      </c>
      <c r="O48" s="9">
        <f t="shared" si="4"/>
        <v>64985.84</v>
      </c>
      <c r="X48" s="2"/>
      <c r="Y48" s="2"/>
      <c r="Z48" s="2"/>
      <c r="AA48" s="2"/>
      <c r="AB48" s="3"/>
      <c r="AC48" s="4"/>
    </row>
    <row r="49" spans="1:29" x14ac:dyDescent="0.25">
      <c r="A49" s="6" t="s">
        <v>232</v>
      </c>
      <c r="B49" s="6" t="s">
        <v>19</v>
      </c>
      <c r="C49" s="6" t="s">
        <v>429</v>
      </c>
      <c r="D49" s="10">
        <v>45839</v>
      </c>
      <c r="E49" s="10">
        <v>46023</v>
      </c>
      <c r="F49" s="6" t="s">
        <v>418</v>
      </c>
      <c r="G49" s="9">
        <v>55000</v>
      </c>
      <c r="H49" s="9">
        <v>0</v>
      </c>
      <c r="I49" s="9">
        <v>55000</v>
      </c>
      <c r="J49" s="9">
        <v>1578.5</v>
      </c>
      <c r="K49" s="9">
        <v>2559.6799999999998</v>
      </c>
      <c r="L49" s="9">
        <v>1672</v>
      </c>
      <c r="M49" s="9">
        <v>5025</v>
      </c>
      <c r="N49" s="9">
        <f t="shared" si="3"/>
        <v>10835.18</v>
      </c>
      <c r="O49" s="9">
        <f t="shared" si="4"/>
        <v>44164.82</v>
      </c>
      <c r="X49" s="2"/>
      <c r="Y49" s="2"/>
      <c r="Z49" s="2"/>
      <c r="AA49" s="2"/>
      <c r="AB49" s="4"/>
      <c r="AC49" s="4"/>
    </row>
    <row r="50" spans="1:29" x14ac:dyDescent="0.25">
      <c r="A50" s="6" t="s">
        <v>233</v>
      </c>
      <c r="B50" s="6" t="s">
        <v>19</v>
      </c>
      <c r="C50" s="6" t="s">
        <v>429</v>
      </c>
      <c r="D50" s="10">
        <v>45901</v>
      </c>
      <c r="E50" s="10">
        <v>46082</v>
      </c>
      <c r="F50" s="6" t="s">
        <v>417</v>
      </c>
      <c r="G50" s="9">
        <v>40000</v>
      </c>
      <c r="H50" s="9">
        <v>0</v>
      </c>
      <c r="I50" s="9">
        <v>40000</v>
      </c>
      <c r="J50" s="9">
        <v>1148</v>
      </c>
      <c r="K50" s="9">
        <v>442.65</v>
      </c>
      <c r="L50" s="9">
        <v>1216</v>
      </c>
      <c r="M50" s="9">
        <v>25</v>
      </c>
      <c r="N50" s="9">
        <f t="shared" si="3"/>
        <v>2831.65</v>
      </c>
      <c r="O50" s="9">
        <f t="shared" si="4"/>
        <v>37168.35</v>
      </c>
      <c r="X50" s="2"/>
      <c r="Y50" s="2"/>
      <c r="Z50" s="2"/>
      <c r="AA50" s="2"/>
      <c r="AB50" s="4"/>
      <c r="AC50" s="4"/>
    </row>
    <row r="51" spans="1:29" x14ac:dyDescent="0.25">
      <c r="A51" s="6" t="s">
        <v>239</v>
      </c>
      <c r="B51" s="6" t="s">
        <v>19</v>
      </c>
      <c r="C51" s="6" t="s">
        <v>429</v>
      </c>
      <c r="D51" s="10">
        <v>45870</v>
      </c>
      <c r="E51" s="10">
        <v>46054</v>
      </c>
      <c r="F51" s="6" t="s">
        <v>417</v>
      </c>
      <c r="G51" s="9">
        <v>55000</v>
      </c>
      <c r="H51" s="9">
        <v>0</v>
      </c>
      <c r="I51" s="9">
        <v>55000</v>
      </c>
      <c r="J51" s="9">
        <v>1578.5</v>
      </c>
      <c r="K51" s="9">
        <v>2559.6799999999998</v>
      </c>
      <c r="L51" s="9">
        <v>1672</v>
      </c>
      <c r="M51" s="9">
        <v>7561.37</v>
      </c>
      <c r="N51" s="9">
        <f t="shared" si="3"/>
        <v>13371.55</v>
      </c>
      <c r="O51" s="9">
        <f t="shared" si="4"/>
        <v>41628.449999999997</v>
      </c>
      <c r="X51" s="2"/>
      <c r="Y51" s="2"/>
      <c r="Z51" s="2"/>
      <c r="AA51" s="2"/>
      <c r="AB51" s="4"/>
      <c r="AC51" s="4"/>
    </row>
    <row r="52" spans="1:29" x14ac:dyDescent="0.25">
      <c r="A52" s="6" t="s">
        <v>221</v>
      </c>
      <c r="B52" s="6" t="s">
        <v>139</v>
      </c>
      <c r="C52" s="6" t="s">
        <v>429</v>
      </c>
      <c r="D52" s="10">
        <v>45901</v>
      </c>
      <c r="E52" s="10">
        <v>46082</v>
      </c>
      <c r="F52" s="6" t="s">
        <v>417</v>
      </c>
      <c r="G52" s="9">
        <v>55000</v>
      </c>
      <c r="H52" s="9">
        <v>0</v>
      </c>
      <c r="I52" s="9">
        <v>55000</v>
      </c>
      <c r="J52" s="9">
        <v>1578.5</v>
      </c>
      <c r="K52" s="9">
        <v>2559.6799999999998</v>
      </c>
      <c r="L52" s="9">
        <v>1672</v>
      </c>
      <c r="M52" s="9">
        <v>25</v>
      </c>
      <c r="N52" s="9">
        <f t="shared" si="3"/>
        <v>5835.18</v>
      </c>
      <c r="O52" s="9">
        <f t="shared" si="4"/>
        <v>49164.82</v>
      </c>
      <c r="X52" s="2"/>
      <c r="Y52" s="2"/>
      <c r="Z52" s="2"/>
      <c r="AA52" s="2"/>
      <c r="AB52" s="4"/>
      <c r="AC52" s="4"/>
    </row>
    <row r="53" spans="1:29" x14ac:dyDescent="0.25">
      <c r="A53" s="6" t="s">
        <v>231</v>
      </c>
      <c r="B53" s="6" t="s">
        <v>139</v>
      </c>
      <c r="C53" s="6" t="s">
        <v>429</v>
      </c>
      <c r="D53" s="10">
        <v>45931</v>
      </c>
      <c r="E53" s="10">
        <v>46113</v>
      </c>
      <c r="F53" s="6" t="s">
        <v>417</v>
      </c>
      <c r="G53" s="9">
        <v>55000</v>
      </c>
      <c r="H53" s="9">
        <v>0</v>
      </c>
      <c r="I53" s="9">
        <v>55000</v>
      </c>
      <c r="J53" s="9">
        <v>1578.5</v>
      </c>
      <c r="K53" s="9">
        <v>2559.6799999999998</v>
      </c>
      <c r="L53" s="9">
        <v>1672</v>
      </c>
      <c r="M53" s="9">
        <v>25</v>
      </c>
      <c r="N53" s="9">
        <f t="shared" si="3"/>
        <v>5835.18</v>
      </c>
      <c r="O53" s="9">
        <f t="shared" si="4"/>
        <v>49164.82</v>
      </c>
      <c r="X53" s="2"/>
      <c r="Y53" s="2"/>
      <c r="Z53" s="2"/>
      <c r="AA53" s="2"/>
      <c r="AB53" s="3"/>
      <c r="AC53" s="4"/>
    </row>
    <row r="54" spans="1:29" x14ac:dyDescent="0.25">
      <c r="D54" s="10"/>
      <c r="E54" s="10"/>
      <c r="F54" s="6">
        <v>31</v>
      </c>
      <c r="G54" s="13">
        <f>SUM(G23:G53)</f>
        <v>2636000</v>
      </c>
      <c r="H54" s="13">
        <f t="shared" ref="H54:O54" si="5">SUM(H23:H53)</f>
        <v>0</v>
      </c>
      <c r="I54" s="13">
        <f t="shared" si="5"/>
        <v>2636000</v>
      </c>
      <c r="J54" s="13">
        <f t="shared" si="5"/>
        <v>75653.199999999953</v>
      </c>
      <c r="K54" s="13">
        <f t="shared" si="5"/>
        <v>272725.71999999997</v>
      </c>
      <c r="L54" s="13">
        <f t="shared" si="5"/>
        <v>80134.400000000009</v>
      </c>
      <c r="M54" s="13">
        <f t="shared" si="5"/>
        <v>168049.22</v>
      </c>
      <c r="N54" s="13">
        <f t="shared" si="5"/>
        <v>596562.54000000027</v>
      </c>
      <c r="O54" s="13">
        <f t="shared" si="5"/>
        <v>2039437.4600000009</v>
      </c>
      <c r="X54" s="2"/>
      <c r="Y54" s="2"/>
      <c r="Z54" s="2"/>
      <c r="AA54" s="2"/>
      <c r="AB54" s="3"/>
      <c r="AC54" s="4"/>
    </row>
    <row r="56" spans="1:29" x14ac:dyDescent="0.25">
      <c r="A56" s="7" t="s">
        <v>246</v>
      </c>
      <c r="D56" s="10"/>
      <c r="E56" s="10"/>
      <c r="X56" s="2"/>
      <c r="Y56" s="2"/>
      <c r="Z56" s="2"/>
      <c r="AA56" s="2"/>
      <c r="AB56" s="3"/>
      <c r="AC56" s="4"/>
    </row>
    <row r="57" spans="1:29" x14ac:dyDescent="0.25">
      <c r="A57" s="11" t="s">
        <v>422</v>
      </c>
      <c r="B57" s="11" t="s">
        <v>413</v>
      </c>
      <c r="C57" s="11" t="s">
        <v>414</v>
      </c>
      <c r="D57" s="11" t="s">
        <v>420</v>
      </c>
      <c r="E57" s="11" t="s">
        <v>416</v>
      </c>
      <c r="F57" s="11" t="s">
        <v>415</v>
      </c>
      <c r="G57" s="12" t="s">
        <v>423</v>
      </c>
      <c r="H57" s="12" t="s">
        <v>424</v>
      </c>
      <c r="I57" s="12" t="s">
        <v>425</v>
      </c>
      <c r="J57" s="12" t="s">
        <v>0</v>
      </c>
      <c r="K57" s="12" t="s">
        <v>1</v>
      </c>
      <c r="L57" s="12" t="s">
        <v>2</v>
      </c>
      <c r="M57" s="12" t="s">
        <v>426</v>
      </c>
      <c r="N57" s="12" t="s">
        <v>427</v>
      </c>
      <c r="O57" s="12" t="s">
        <v>428</v>
      </c>
    </row>
    <row r="58" spans="1:29" x14ac:dyDescent="0.25">
      <c r="A58" s="6" t="s">
        <v>257</v>
      </c>
      <c r="B58" s="6" t="s">
        <v>11</v>
      </c>
      <c r="C58" s="6" t="s">
        <v>429</v>
      </c>
      <c r="D58" s="10">
        <v>45870</v>
      </c>
      <c r="E58" s="10">
        <v>46054</v>
      </c>
      <c r="F58" s="6" t="s">
        <v>418</v>
      </c>
      <c r="G58" s="9">
        <v>150000</v>
      </c>
      <c r="H58" s="9">
        <v>0</v>
      </c>
      <c r="I58" s="9">
        <v>150000</v>
      </c>
      <c r="J58" s="9">
        <v>4305</v>
      </c>
      <c r="K58" s="9">
        <v>23866.62</v>
      </c>
      <c r="L58" s="9">
        <v>4560</v>
      </c>
      <c r="M58" s="9">
        <v>3624.02</v>
      </c>
      <c r="N58" s="9">
        <f t="shared" ref="N58:N77" si="6">+M58+L58+K58+J58</f>
        <v>36355.64</v>
      </c>
      <c r="O58" s="9">
        <f t="shared" ref="O58:O77" si="7">+I58-N58</f>
        <v>113644.36</v>
      </c>
      <c r="X58" s="2"/>
      <c r="Y58" s="2"/>
      <c r="Z58" s="2"/>
      <c r="AA58" s="2"/>
      <c r="AB58" s="3"/>
      <c r="AC58" s="4"/>
    </row>
    <row r="59" spans="1:29" x14ac:dyDescent="0.25">
      <c r="A59" s="6" t="s">
        <v>247</v>
      </c>
      <c r="B59" s="6" t="s">
        <v>33</v>
      </c>
      <c r="C59" s="6" t="s">
        <v>429</v>
      </c>
      <c r="D59" s="10">
        <v>45962</v>
      </c>
      <c r="E59" s="10">
        <v>46143</v>
      </c>
      <c r="F59" s="6" t="s">
        <v>418</v>
      </c>
      <c r="G59" s="9">
        <v>76000</v>
      </c>
      <c r="H59" s="9">
        <v>0</v>
      </c>
      <c r="I59" s="9">
        <v>76000</v>
      </c>
      <c r="J59" s="9">
        <v>2181.1999999999998</v>
      </c>
      <c r="K59" s="9">
        <v>6497.56</v>
      </c>
      <c r="L59" s="9">
        <v>2310.4</v>
      </c>
      <c r="M59" s="9">
        <v>625</v>
      </c>
      <c r="N59" s="9">
        <f t="shared" si="6"/>
        <v>11614.16</v>
      </c>
      <c r="O59" s="9">
        <f t="shared" si="7"/>
        <v>64385.84</v>
      </c>
      <c r="X59" s="2"/>
      <c r="Y59" s="2"/>
      <c r="Z59" s="2"/>
      <c r="AA59" s="2"/>
      <c r="AB59" s="3"/>
      <c r="AC59" s="4"/>
    </row>
    <row r="60" spans="1:29" x14ac:dyDescent="0.25">
      <c r="A60" s="6" t="s">
        <v>248</v>
      </c>
      <c r="B60" s="6" t="s">
        <v>33</v>
      </c>
      <c r="C60" s="6" t="s">
        <v>429</v>
      </c>
      <c r="D60" s="10">
        <v>45962</v>
      </c>
      <c r="E60" s="10">
        <v>46143</v>
      </c>
      <c r="F60" s="6" t="s">
        <v>417</v>
      </c>
      <c r="G60" s="9">
        <v>76000</v>
      </c>
      <c r="H60" s="9">
        <v>0</v>
      </c>
      <c r="I60" s="9">
        <v>76000</v>
      </c>
      <c r="J60" s="9">
        <v>2181.1999999999998</v>
      </c>
      <c r="K60" s="9">
        <v>6497.56</v>
      </c>
      <c r="L60" s="9">
        <v>2310.4</v>
      </c>
      <c r="M60" s="9">
        <v>685</v>
      </c>
      <c r="N60" s="9">
        <f t="shared" si="6"/>
        <v>11674.16</v>
      </c>
      <c r="O60" s="9">
        <f t="shared" si="7"/>
        <v>64325.84</v>
      </c>
      <c r="X60" s="2"/>
      <c r="Y60" s="2"/>
      <c r="Z60" s="2"/>
      <c r="AA60" s="2"/>
      <c r="AB60" s="3"/>
      <c r="AC60" s="4"/>
    </row>
    <row r="61" spans="1:29" x14ac:dyDescent="0.25">
      <c r="A61" s="6" t="s">
        <v>249</v>
      </c>
      <c r="B61" s="6" t="s">
        <v>33</v>
      </c>
      <c r="C61" s="6" t="s">
        <v>429</v>
      </c>
      <c r="D61" s="10">
        <v>45901</v>
      </c>
      <c r="E61" s="10">
        <v>46082</v>
      </c>
      <c r="F61" s="6" t="s">
        <v>417</v>
      </c>
      <c r="G61" s="9">
        <v>50000</v>
      </c>
      <c r="H61" s="9">
        <v>0</v>
      </c>
      <c r="I61" s="9">
        <v>50000</v>
      </c>
      <c r="J61" s="9">
        <v>1435</v>
      </c>
      <c r="K61" s="9">
        <v>1854</v>
      </c>
      <c r="L61" s="9">
        <v>1520</v>
      </c>
      <c r="M61" s="9">
        <v>25</v>
      </c>
      <c r="N61" s="9">
        <f t="shared" si="6"/>
        <v>4834</v>
      </c>
      <c r="O61" s="9">
        <f t="shared" si="7"/>
        <v>45166</v>
      </c>
      <c r="X61" s="2"/>
      <c r="Y61" s="2"/>
      <c r="Z61" s="2"/>
      <c r="AA61" s="2"/>
      <c r="AB61" s="3"/>
      <c r="AC61" s="4"/>
    </row>
    <row r="62" spans="1:29" x14ac:dyDescent="0.25">
      <c r="A62" s="6" t="s">
        <v>250</v>
      </c>
      <c r="B62" s="6" t="s">
        <v>33</v>
      </c>
      <c r="C62" s="6" t="s">
        <v>429</v>
      </c>
      <c r="D62" s="10">
        <v>45870</v>
      </c>
      <c r="E62" s="10">
        <v>46054</v>
      </c>
      <c r="F62" s="6" t="s">
        <v>417</v>
      </c>
      <c r="G62" s="9">
        <v>75000</v>
      </c>
      <c r="H62" s="9">
        <v>0</v>
      </c>
      <c r="I62" s="9">
        <v>75000</v>
      </c>
      <c r="J62" s="9">
        <v>2152.5</v>
      </c>
      <c r="K62" s="9">
        <v>6309.38</v>
      </c>
      <c r="L62" s="9">
        <v>2280</v>
      </c>
      <c r="M62" s="9">
        <v>25</v>
      </c>
      <c r="N62" s="9">
        <f t="shared" si="6"/>
        <v>10766.880000000001</v>
      </c>
      <c r="O62" s="9">
        <f t="shared" si="7"/>
        <v>64233.119999999995</v>
      </c>
      <c r="X62" s="2"/>
      <c r="Y62" s="2"/>
      <c r="Z62" s="2"/>
      <c r="AA62" s="2"/>
      <c r="AB62" s="3"/>
      <c r="AC62" s="4"/>
    </row>
    <row r="63" spans="1:29" x14ac:dyDescent="0.25">
      <c r="A63" s="6" t="s">
        <v>251</v>
      </c>
      <c r="B63" s="6" t="s">
        <v>33</v>
      </c>
      <c r="C63" s="6" t="s">
        <v>429</v>
      </c>
      <c r="D63" s="10">
        <v>45962</v>
      </c>
      <c r="E63" s="10">
        <v>46143</v>
      </c>
      <c r="F63" s="6" t="s">
        <v>418</v>
      </c>
      <c r="G63" s="9">
        <v>76000</v>
      </c>
      <c r="H63" s="9">
        <v>0</v>
      </c>
      <c r="I63" s="9">
        <v>76000</v>
      </c>
      <c r="J63" s="9">
        <v>2181.1999999999998</v>
      </c>
      <c r="K63" s="9">
        <v>6497.56</v>
      </c>
      <c r="L63" s="9">
        <v>2310.4</v>
      </c>
      <c r="M63" s="9">
        <v>25</v>
      </c>
      <c r="N63" s="9">
        <f t="shared" si="6"/>
        <v>11014.16</v>
      </c>
      <c r="O63" s="9">
        <f t="shared" si="7"/>
        <v>64985.84</v>
      </c>
      <c r="X63" s="2"/>
      <c r="Y63" s="2"/>
      <c r="Z63" s="2"/>
      <c r="AA63" s="2"/>
      <c r="AB63" s="3"/>
      <c r="AC63" s="4"/>
    </row>
    <row r="64" spans="1:29" x14ac:dyDescent="0.25">
      <c r="A64" s="6" t="s">
        <v>252</v>
      </c>
      <c r="B64" s="6" t="s">
        <v>33</v>
      </c>
      <c r="C64" s="6" t="s">
        <v>429</v>
      </c>
      <c r="D64" s="10">
        <v>45962</v>
      </c>
      <c r="E64" s="10">
        <v>46143</v>
      </c>
      <c r="F64" s="6" t="s">
        <v>418</v>
      </c>
      <c r="G64" s="9">
        <v>76000</v>
      </c>
      <c r="H64" s="9">
        <v>0</v>
      </c>
      <c r="I64" s="9">
        <v>76000</v>
      </c>
      <c r="J64" s="9">
        <v>2181.1999999999998</v>
      </c>
      <c r="K64" s="9">
        <v>6497.56</v>
      </c>
      <c r="L64" s="9">
        <v>2310.4</v>
      </c>
      <c r="M64" s="9">
        <v>25</v>
      </c>
      <c r="N64" s="9">
        <f t="shared" si="6"/>
        <v>11014.16</v>
      </c>
      <c r="O64" s="9">
        <f t="shared" si="7"/>
        <v>64985.84</v>
      </c>
      <c r="X64" s="2"/>
      <c r="Y64" s="2"/>
      <c r="Z64" s="2"/>
      <c r="AA64" s="2"/>
      <c r="AB64" s="3"/>
      <c r="AC64" s="4"/>
    </row>
    <row r="65" spans="1:29" x14ac:dyDescent="0.25">
      <c r="A65" s="6" t="s">
        <v>253</v>
      </c>
      <c r="B65" s="6" t="s">
        <v>33</v>
      </c>
      <c r="C65" s="6" t="s">
        <v>429</v>
      </c>
      <c r="D65" s="10">
        <v>45901</v>
      </c>
      <c r="E65" s="10">
        <v>46082</v>
      </c>
      <c r="F65" s="6" t="s">
        <v>417</v>
      </c>
      <c r="G65" s="9">
        <v>50000</v>
      </c>
      <c r="H65" s="9">
        <v>0</v>
      </c>
      <c r="I65" s="9">
        <v>50000</v>
      </c>
      <c r="J65" s="9">
        <v>1435</v>
      </c>
      <c r="K65" s="9">
        <v>1854</v>
      </c>
      <c r="L65" s="9">
        <v>1520</v>
      </c>
      <c r="M65" s="9">
        <v>25</v>
      </c>
      <c r="N65" s="9">
        <f t="shared" si="6"/>
        <v>4834</v>
      </c>
      <c r="O65" s="9">
        <f t="shared" si="7"/>
        <v>45166</v>
      </c>
      <c r="X65" s="2"/>
      <c r="Y65" s="2"/>
      <c r="Z65" s="2"/>
      <c r="AA65" s="2"/>
      <c r="AB65" s="3"/>
      <c r="AC65" s="4"/>
    </row>
    <row r="66" spans="1:29" x14ac:dyDescent="0.25">
      <c r="A66" s="6" t="s">
        <v>254</v>
      </c>
      <c r="B66" s="6" t="s">
        <v>33</v>
      </c>
      <c r="C66" s="6" t="s">
        <v>429</v>
      </c>
      <c r="D66" s="10">
        <v>45962</v>
      </c>
      <c r="E66" s="10">
        <v>46143</v>
      </c>
      <c r="F66" s="6" t="s">
        <v>418</v>
      </c>
      <c r="G66" s="9">
        <v>76000</v>
      </c>
      <c r="H66" s="9">
        <v>0</v>
      </c>
      <c r="I66" s="9">
        <v>76000</v>
      </c>
      <c r="J66" s="9">
        <v>2181.1999999999998</v>
      </c>
      <c r="K66" s="9">
        <v>6497.56</v>
      </c>
      <c r="L66" s="9">
        <v>2310.4</v>
      </c>
      <c r="M66" s="9">
        <v>25</v>
      </c>
      <c r="N66" s="9">
        <f t="shared" si="6"/>
        <v>11014.16</v>
      </c>
      <c r="O66" s="9">
        <f t="shared" si="7"/>
        <v>64985.84</v>
      </c>
      <c r="X66" s="2"/>
      <c r="Y66" s="2"/>
      <c r="Z66" s="2"/>
      <c r="AA66" s="2"/>
      <c r="AB66" s="3"/>
      <c r="AC66" s="4"/>
    </row>
    <row r="67" spans="1:29" x14ac:dyDescent="0.25">
      <c r="A67" s="6" t="s">
        <v>255</v>
      </c>
      <c r="B67" s="6" t="s">
        <v>33</v>
      </c>
      <c r="C67" s="6" t="s">
        <v>429</v>
      </c>
      <c r="D67" s="10">
        <v>45992</v>
      </c>
      <c r="E67" s="10">
        <v>46174</v>
      </c>
      <c r="F67" s="6" t="s">
        <v>417</v>
      </c>
      <c r="G67" s="9">
        <v>76000</v>
      </c>
      <c r="H67" s="9">
        <v>0</v>
      </c>
      <c r="I67" s="9">
        <v>76000</v>
      </c>
      <c r="J67" s="9">
        <v>2181.1999999999998</v>
      </c>
      <c r="K67" s="9">
        <v>6497.56</v>
      </c>
      <c r="L67" s="9">
        <v>2310.4</v>
      </c>
      <c r="M67" s="9">
        <v>25</v>
      </c>
      <c r="N67" s="9">
        <f t="shared" si="6"/>
        <v>11014.16</v>
      </c>
      <c r="O67" s="9">
        <f t="shared" si="7"/>
        <v>64985.84</v>
      </c>
      <c r="X67" s="2"/>
      <c r="Y67" s="2"/>
      <c r="Z67" s="2"/>
      <c r="AA67" s="2"/>
      <c r="AB67" s="3"/>
      <c r="AC67" s="4"/>
    </row>
    <row r="68" spans="1:29" x14ac:dyDescent="0.25">
      <c r="A68" s="6" t="s">
        <v>256</v>
      </c>
      <c r="B68" s="6" t="s">
        <v>33</v>
      </c>
      <c r="C68" s="6" t="s">
        <v>429</v>
      </c>
      <c r="D68" s="10">
        <v>45992</v>
      </c>
      <c r="E68" s="10">
        <v>46174</v>
      </c>
      <c r="F68" s="6" t="s">
        <v>418</v>
      </c>
      <c r="G68" s="9">
        <v>76000</v>
      </c>
      <c r="H68" s="9">
        <v>0</v>
      </c>
      <c r="I68" s="9">
        <v>76000</v>
      </c>
      <c r="J68" s="9">
        <v>2181.1999999999998</v>
      </c>
      <c r="K68" s="9">
        <v>6497.56</v>
      </c>
      <c r="L68" s="9">
        <v>2310.4</v>
      </c>
      <c r="M68" s="9">
        <v>25</v>
      </c>
      <c r="N68" s="9">
        <f t="shared" si="6"/>
        <v>11014.16</v>
      </c>
      <c r="O68" s="9">
        <f t="shared" si="7"/>
        <v>64985.84</v>
      </c>
      <c r="X68" s="2"/>
      <c r="Y68" s="2"/>
      <c r="Z68" s="2"/>
      <c r="AA68" s="2"/>
      <c r="AB68" s="3"/>
      <c r="AC68" s="4"/>
    </row>
    <row r="69" spans="1:29" x14ac:dyDescent="0.25">
      <c r="A69" s="6" t="s">
        <v>258</v>
      </c>
      <c r="B69" s="6" t="s">
        <v>33</v>
      </c>
      <c r="C69" s="6" t="s">
        <v>429</v>
      </c>
      <c r="D69" s="10">
        <v>45992</v>
      </c>
      <c r="E69" s="10">
        <v>46174</v>
      </c>
      <c r="F69" s="6" t="s">
        <v>417</v>
      </c>
      <c r="G69" s="9">
        <v>76000</v>
      </c>
      <c r="H69" s="9">
        <v>0</v>
      </c>
      <c r="I69" s="9">
        <v>76000</v>
      </c>
      <c r="J69" s="9">
        <v>2181.1999999999998</v>
      </c>
      <c r="K69" s="9">
        <v>6497.56</v>
      </c>
      <c r="L69" s="9">
        <v>2310.4</v>
      </c>
      <c r="M69" s="9">
        <v>25</v>
      </c>
      <c r="N69" s="9">
        <f t="shared" si="6"/>
        <v>11014.16</v>
      </c>
      <c r="O69" s="9">
        <f t="shared" si="7"/>
        <v>64985.84</v>
      </c>
      <c r="X69" s="2"/>
      <c r="Y69" s="2"/>
      <c r="Z69" s="2"/>
      <c r="AA69" s="2"/>
      <c r="AB69" s="3"/>
      <c r="AC69" s="4"/>
    </row>
    <row r="70" spans="1:29" x14ac:dyDescent="0.25">
      <c r="A70" s="6" t="s">
        <v>259</v>
      </c>
      <c r="B70" s="6" t="s">
        <v>33</v>
      </c>
      <c r="C70" s="6" t="s">
        <v>429</v>
      </c>
      <c r="D70" s="10">
        <v>45870</v>
      </c>
      <c r="E70" s="10">
        <v>46054</v>
      </c>
      <c r="F70" s="6" t="s">
        <v>418</v>
      </c>
      <c r="G70" s="9">
        <v>76000</v>
      </c>
      <c r="H70" s="9">
        <v>0</v>
      </c>
      <c r="I70" s="9">
        <v>76000</v>
      </c>
      <c r="J70" s="9">
        <v>2181.1999999999998</v>
      </c>
      <c r="K70" s="9">
        <v>6497.56</v>
      </c>
      <c r="L70" s="9">
        <v>2310.4</v>
      </c>
      <c r="M70" s="9">
        <v>25</v>
      </c>
      <c r="N70" s="9">
        <f t="shared" si="6"/>
        <v>11014.16</v>
      </c>
      <c r="O70" s="9">
        <f t="shared" si="7"/>
        <v>64985.84</v>
      </c>
      <c r="X70" s="2"/>
      <c r="Y70" s="2"/>
      <c r="Z70" s="2"/>
      <c r="AA70" s="2"/>
      <c r="AB70" s="3"/>
      <c r="AC70" s="4"/>
    </row>
    <row r="71" spans="1:29" x14ac:dyDescent="0.25">
      <c r="A71" s="6" t="s">
        <v>260</v>
      </c>
      <c r="B71" s="6" t="s">
        <v>33</v>
      </c>
      <c r="C71" s="6" t="s">
        <v>429</v>
      </c>
      <c r="D71" s="10">
        <v>45839</v>
      </c>
      <c r="E71" s="10">
        <v>46023</v>
      </c>
      <c r="F71" s="6" t="s">
        <v>418</v>
      </c>
      <c r="G71" s="9">
        <v>76000</v>
      </c>
      <c r="H71" s="9">
        <v>0</v>
      </c>
      <c r="I71" s="9">
        <v>76000</v>
      </c>
      <c r="J71" s="9">
        <v>2181.1999999999998</v>
      </c>
      <c r="K71" s="9">
        <v>6497.56</v>
      </c>
      <c r="L71" s="9">
        <v>2310.4</v>
      </c>
      <c r="M71" s="9">
        <v>25</v>
      </c>
      <c r="N71" s="9">
        <f t="shared" si="6"/>
        <v>11014.16</v>
      </c>
      <c r="O71" s="9">
        <f t="shared" si="7"/>
        <v>64985.84</v>
      </c>
      <c r="X71" s="2"/>
      <c r="Y71" s="2"/>
      <c r="Z71" s="2"/>
      <c r="AA71" s="2"/>
      <c r="AB71" s="3"/>
      <c r="AC71" s="4"/>
    </row>
    <row r="72" spans="1:29" x14ac:dyDescent="0.25">
      <c r="A72" s="6" t="s">
        <v>261</v>
      </c>
      <c r="B72" s="6" t="s">
        <v>33</v>
      </c>
      <c r="C72" s="6" t="s">
        <v>429</v>
      </c>
      <c r="D72" s="10">
        <v>45839</v>
      </c>
      <c r="E72" s="10">
        <v>46023</v>
      </c>
      <c r="F72" s="6" t="s">
        <v>418</v>
      </c>
      <c r="G72" s="9">
        <v>76000</v>
      </c>
      <c r="H72" s="9">
        <v>0</v>
      </c>
      <c r="I72" s="9">
        <v>76000</v>
      </c>
      <c r="J72" s="9">
        <v>2181.1999999999998</v>
      </c>
      <c r="K72" s="9">
        <v>6497.56</v>
      </c>
      <c r="L72" s="9">
        <v>2310.4</v>
      </c>
      <c r="M72" s="9">
        <v>25</v>
      </c>
      <c r="N72" s="9">
        <f t="shared" si="6"/>
        <v>11014.16</v>
      </c>
      <c r="O72" s="9">
        <f t="shared" si="7"/>
        <v>64985.84</v>
      </c>
      <c r="X72" s="2"/>
      <c r="Y72" s="2"/>
      <c r="Z72" s="2"/>
      <c r="AA72" s="2"/>
      <c r="AB72" s="3"/>
      <c r="AC72" s="4"/>
    </row>
    <row r="73" spans="1:29" x14ac:dyDescent="0.25">
      <c r="A73" s="6" t="s">
        <v>264</v>
      </c>
      <c r="B73" s="6" t="s">
        <v>33</v>
      </c>
      <c r="C73" s="6" t="s">
        <v>429</v>
      </c>
      <c r="D73" s="10">
        <v>45839</v>
      </c>
      <c r="E73" s="10">
        <v>46023</v>
      </c>
      <c r="F73" s="6" t="s">
        <v>417</v>
      </c>
      <c r="G73" s="9">
        <v>76000</v>
      </c>
      <c r="H73" s="9">
        <v>0</v>
      </c>
      <c r="I73" s="9">
        <v>76000</v>
      </c>
      <c r="J73" s="9">
        <v>2181.1999999999998</v>
      </c>
      <c r="K73" s="9">
        <v>6497.56</v>
      </c>
      <c r="L73" s="9">
        <v>2310.4</v>
      </c>
      <c r="M73" s="9">
        <v>25</v>
      </c>
      <c r="N73" s="9">
        <f t="shared" si="6"/>
        <v>11014.16</v>
      </c>
      <c r="O73" s="9">
        <f t="shared" si="7"/>
        <v>64985.84</v>
      </c>
      <c r="X73" s="2"/>
      <c r="Y73" s="2"/>
      <c r="Z73" s="2"/>
      <c r="AA73" s="2"/>
      <c r="AB73" s="3"/>
      <c r="AC73" s="4"/>
    </row>
    <row r="74" spans="1:29" x14ac:dyDescent="0.25">
      <c r="A74" s="6" t="s">
        <v>265</v>
      </c>
      <c r="B74" s="6" t="s">
        <v>33</v>
      </c>
      <c r="C74" s="6" t="s">
        <v>429</v>
      </c>
      <c r="D74" s="10">
        <v>45962</v>
      </c>
      <c r="E74" s="10">
        <v>46143</v>
      </c>
      <c r="F74" s="6" t="s">
        <v>417</v>
      </c>
      <c r="G74" s="9">
        <v>76000</v>
      </c>
      <c r="H74" s="9">
        <v>0</v>
      </c>
      <c r="I74" s="9">
        <v>76000</v>
      </c>
      <c r="J74" s="9">
        <v>2181.1999999999998</v>
      </c>
      <c r="K74" s="9">
        <v>6497.56</v>
      </c>
      <c r="L74" s="9">
        <v>2310.4</v>
      </c>
      <c r="M74" s="9">
        <v>665.49</v>
      </c>
      <c r="N74" s="9">
        <f t="shared" si="6"/>
        <v>11654.650000000001</v>
      </c>
      <c r="O74" s="9">
        <f t="shared" si="7"/>
        <v>64345.35</v>
      </c>
      <c r="X74" s="2"/>
      <c r="Y74" s="2"/>
      <c r="Z74" s="2"/>
      <c r="AA74" s="2"/>
      <c r="AB74" s="3"/>
      <c r="AC74" s="4"/>
    </row>
    <row r="75" spans="1:29" x14ac:dyDescent="0.25">
      <c r="A75" s="6" t="s">
        <v>266</v>
      </c>
      <c r="B75" s="6" t="s">
        <v>33</v>
      </c>
      <c r="C75" s="6" t="s">
        <v>429</v>
      </c>
      <c r="D75" s="10">
        <v>45962</v>
      </c>
      <c r="E75" s="10">
        <v>46143</v>
      </c>
      <c r="F75" s="6" t="s">
        <v>417</v>
      </c>
      <c r="G75" s="9">
        <v>76000</v>
      </c>
      <c r="H75" s="9">
        <v>0</v>
      </c>
      <c r="I75" s="9">
        <v>76000</v>
      </c>
      <c r="J75" s="9">
        <v>2181.1999999999998</v>
      </c>
      <c r="K75" s="9">
        <v>6113.6</v>
      </c>
      <c r="L75" s="9">
        <v>2310.4</v>
      </c>
      <c r="M75" s="9">
        <v>2585.27</v>
      </c>
      <c r="N75" s="9">
        <f t="shared" si="6"/>
        <v>13190.470000000001</v>
      </c>
      <c r="O75" s="9">
        <f t="shared" si="7"/>
        <v>62809.53</v>
      </c>
      <c r="X75" s="2"/>
      <c r="Y75" s="2"/>
      <c r="Z75" s="2"/>
      <c r="AA75" s="2"/>
      <c r="AB75" s="3"/>
      <c r="AC75" s="4"/>
    </row>
    <row r="76" spans="1:29" x14ac:dyDescent="0.25">
      <c r="A76" s="6" t="s">
        <v>262</v>
      </c>
      <c r="B76" s="6" t="s">
        <v>19</v>
      </c>
      <c r="C76" s="6" t="s">
        <v>429</v>
      </c>
      <c r="D76" s="10">
        <v>45839</v>
      </c>
      <c r="E76" s="10">
        <v>46023</v>
      </c>
      <c r="F76" s="6" t="s">
        <v>418</v>
      </c>
      <c r="G76" s="9">
        <v>55000</v>
      </c>
      <c r="H76" s="9">
        <v>0</v>
      </c>
      <c r="I76" s="9">
        <v>55000</v>
      </c>
      <c r="J76" s="9">
        <v>1578.5</v>
      </c>
      <c r="K76" s="9">
        <v>2559.6799999999998</v>
      </c>
      <c r="L76" s="9">
        <v>1672</v>
      </c>
      <c r="M76" s="9">
        <v>25</v>
      </c>
      <c r="N76" s="9">
        <f t="shared" si="6"/>
        <v>5835.18</v>
      </c>
      <c r="O76" s="9">
        <f t="shared" si="7"/>
        <v>49164.82</v>
      </c>
      <c r="X76" s="2"/>
      <c r="Y76" s="2"/>
      <c r="Z76" s="2"/>
      <c r="AA76" s="2"/>
      <c r="AB76" s="3"/>
      <c r="AC76" s="4"/>
    </row>
    <row r="77" spans="1:29" x14ac:dyDescent="0.25">
      <c r="A77" s="6" t="s">
        <v>263</v>
      </c>
      <c r="B77" s="6" t="s">
        <v>19</v>
      </c>
      <c r="C77" s="6" t="s">
        <v>429</v>
      </c>
      <c r="D77" s="10">
        <v>45839</v>
      </c>
      <c r="E77" s="10">
        <v>46023</v>
      </c>
      <c r="F77" s="6" t="s">
        <v>417</v>
      </c>
      <c r="G77" s="9">
        <v>55000</v>
      </c>
      <c r="H77" s="9">
        <v>0</v>
      </c>
      <c r="I77" s="9">
        <v>55000</v>
      </c>
      <c r="J77" s="9">
        <v>1578.5</v>
      </c>
      <c r="K77" s="9">
        <v>2559.6799999999998</v>
      </c>
      <c r="L77" s="9">
        <v>1672</v>
      </c>
      <c r="M77" s="9">
        <v>25</v>
      </c>
      <c r="N77" s="9">
        <f t="shared" si="6"/>
        <v>5835.18</v>
      </c>
      <c r="O77" s="9">
        <f t="shared" si="7"/>
        <v>49164.82</v>
      </c>
      <c r="X77" s="2"/>
      <c r="Y77" s="2"/>
      <c r="Z77" s="2"/>
      <c r="AA77" s="2"/>
      <c r="AB77" s="3"/>
      <c r="AC77" s="4"/>
    </row>
    <row r="78" spans="1:29" x14ac:dyDescent="0.25">
      <c r="D78" s="10"/>
      <c r="E78" s="10"/>
      <c r="F78" s="6">
        <v>20</v>
      </c>
      <c r="G78" s="13">
        <f>SUM(G58:G77)</f>
        <v>1499000</v>
      </c>
      <c r="H78" s="13">
        <f t="shared" ref="H78:O78" si="8">SUM(H58:H77)</f>
        <v>0</v>
      </c>
      <c r="I78" s="13">
        <f t="shared" si="8"/>
        <v>1499000</v>
      </c>
      <c r="J78" s="13">
        <f t="shared" si="8"/>
        <v>43021.299999999996</v>
      </c>
      <c r="K78" s="13">
        <f t="shared" si="8"/>
        <v>129585.23999999996</v>
      </c>
      <c r="L78" s="13">
        <f t="shared" si="8"/>
        <v>45569.600000000013</v>
      </c>
      <c r="M78" s="13">
        <f t="shared" si="8"/>
        <v>8559.7800000000007</v>
      </c>
      <c r="N78" s="13">
        <f t="shared" si="8"/>
        <v>226735.92</v>
      </c>
      <c r="O78" s="13">
        <f t="shared" si="8"/>
        <v>1272264.0799999998</v>
      </c>
      <c r="X78" s="2"/>
      <c r="Y78" s="2"/>
      <c r="Z78" s="2"/>
      <c r="AA78" s="2"/>
      <c r="AB78" s="3"/>
      <c r="AC78" s="4"/>
    </row>
    <row r="80" spans="1:29" x14ac:dyDescent="0.25">
      <c r="A80" s="7" t="s">
        <v>339</v>
      </c>
      <c r="D80" s="10"/>
      <c r="E80" s="10"/>
      <c r="X80" s="2"/>
      <c r="Y80" s="2"/>
      <c r="Z80" s="2"/>
      <c r="AA80" s="2"/>
      <c r="AB80" s="3"/>
      <c r="AC80" s="4"/>
    </row>
    <row r="81" spans="1:29" x14ac:dyDescent="0.25">
      <c r="A81" s="11" t="s">
        <v>422</v>
      </c>
      <c r="B81" s="11" t="s">
        <v>413</v>
      </c>
      <c r="C81" s="11" t="s">
        <v>414</v>
      </c>
      <c r="D81" s="11" t="s">
        <v>420</v>
      </c>
      <c r="E81" s="11" t="s">
        <v>416</v>
      </c>
      <c r="F81" s="11" t="s">
        <v>415</v>
      </c>
      <c r="G81" s="12" t="s">
        <v>423</v>
      </c>
      <c r="H81" s="12" t="s">
        <v>424</v>
      </c>
      <c r="I81" s="12" t="s">
        <v>425</v>
      </c>
      <c r="J81" s="12" t="s">
        <v>0</v>
      </c>
      <c r="K81" s="12" t="s">
        <v>1</v>
      </c>
      <c r="L81" s="12" t="s">
        <v>2</v>
      </c>
      <c r="M81" s="12" t="s">
        <v>426</v>
      </c>
      <c r="N81" s="12" t="s">
        <v>427</v>
      </c>
      <c r="O81" s="12" t="s">
        <v>428</v>
      </c>
    </row>
    <row r="82" spans="1:29" x14ac:dyDescent="0.25">
      <c r="A82" s="6" t="s">
        <v>340</v>
      </c>
      <c r="B82" s="6" t="s">
        <v>70</v>
      </c>
      <c r="C82" s="6" t="s">
        <v>429</v>
      </c>
      <c r="D82" s="10">
        <v>45839</v>
      </c>
      <c r="E82" s="10">
        <v>46023</v>
      </c>
      <c r="F82" s="6" t="s">
        <v>417</v>
      </c>
      <c r="G82" s="9">
        <v>76000</v>
      </c>
      <c r="H82" s="9">
        <v>0</v>
      </c>
      <c r="I82" s="9">
        <v>76000</v>
      </c>
      <c r="J82" s="9">
        <v>2181.1999999999998</v>
      </c>
      <c r="K82" s="9">
        <v>6497.56</v>
      </c>
      <c r="L82" s="9">
        <v>2310.4</v>
      </c>
      <c r="M82" s="9">
        <v>37556.49</v>
      </c>
      <c r="N82" s="9">
        <f t="shared" ref="N82:N113" si="9">+M82+L82+K82+J82</f>
        <v>48545.649999999994</v>
      </c>
      <c r="O82" s="9">
        <f t="shared" ref="O82:O113" si="10">+I82-N82</f>
        <v>27454.350000000006</v>
      </c>
      <c r="X82" s="2"/>
      <c r="Y82" s="2"/>
      <c r="Z82" s="2"/>
      <c r="AA82" s="2"/>
      <c r="AB82" s="3"/>
      <c r="AC82" s="4"/>
    </row>
    <row r="83" spans="1:29" x14ac:dyDescent="0.25">
      <c r="A83" s="6" t="s">
        <v>342</v>
      </c>
      <c r="B83" s="6" t="s">
        <v>70</v>
      </c>
      <c r="C83" s="6" t="s">
        <v>429</v>
      </c>
      <c r="D83" s="10">
        <v>45992</v>
      </c>
      <c r="E83" s="10">
        <v>46174</v>
      </c>
      <c r="F83" s="6" t="s">
        <v>417</v>
      </c>
      <c r="G83" s="9">
        <v>76000</v>
      </c>
      <c r="H83" s="9">
        <v>0</v>
      </c>
      <c r="I83" s="9">
        <v>76000</v>
      </c>
      <c r="J83" s="9">
        <v>2181.1999999999998</v>
      </c>
      <c r="K83" s="9">
        <v>6497.56</v>
      </c>
      <c r="L83" s="9">
        <v>2310.4</v>
      </c>
      <c r="M83" s="9">
        <v>25</v>
      </c>
      <c r="N83" s="9">
        <f t="shared" si="9"/>
        <v>11014.16</v>
      </c>
      <c r="O83" s="9">
        <f t="shared" si="10"/>
        <v>64985.84</v>
      </c>
      <c r="X83" s="2"/>
      <c r="Y83" s="2"/>
      <c r="Z83" s="2"/>
      <c r="AA83" s="2"/>
      <c r="AB83" s="3"/>
      <c r="AC83" s="4"/>
    </row>
    <row r="84" spans="1:29" x14ac:dyDescent="0.25">
      <c r="A84" s="6" t="s">
        <v>343</v>
      </c>
      <c r="B84" s="6" t="s">
        <v>70</v>
      </c>
      <c r="C84" s="6" t="s">
        <v>429</v>
      </c>
      <c r="D84" s="10">
        <v>45962</v>
      </c>
      <c r="E84" s="10">
        <v>46143</v>
      </c>
      <c r="F84" s="6" t="s">
        <v>417</v>
      </c>
      <c r="G84" s="9">
        <v>76000</v>
      </c>
      <c r="H84" s="9">
        <v>0</v>
      </c>
      <c r="I84" s="9">
        <v>76000</v>
      </c>
      <c r="J84" s="9">
        <v>2181.1999999999998</v>
      </c>
      <c r="K84" s="9">
        <v>6497.56</v>
      </c>
      <c r="L84" s="9">
        <v>2310.4</v>
      </c>
      <c r="M84" s="9">
        <v>25</v>
      </c>
      <c r="N84" s="9">
        <f t="shared" si="9"/>
        <v>11014.16</v>
      </c>
      <c r="O84" s="9">
        <f t="shared" si="10"/>
        <v>64985.84</v>
      </c>
      <c r="X84" s="2"/>
      <c r="Y84" s="2"/>
      <c r="Z84" s="2"/>
      <c r="AA84" s="2"/>
      <c r="AB84" s="3"/>
      <c r="AC84" s="4"/>
    </row>
    <row r="85" spans="1:29" x14ac:dyDescent="0.25">
      <c r="A85" s="6" t="s">
        <v>358</v>
      </c>
      <c r="B85" s="6" t="s">
        <v>70</v>
      </c>
      <c r="C85" s="6" t="s">
        <v>429</v>
      </c>
      <c r="D85" s="10">
        <v>45839</v>
      </c>
      <c r="E85" s="10">
        <v>46023</v>
      </c>
      <c r="F85" s="6" t="s">
        <v>418</v>
      </c>
      <c r="G85" s="9">
        <v>76000</v>
      </c>
      <c r="H85" s="9">
        <v>0</v>
      </c>
      <c r="I85" s="9">
        <v>76000</v>
      </c>
      <c r="J85" s="9">
        <v>2181.1999999999998</v>
      </c>
      <c r="K85" s="9">
        <v>6497.56</v>
      </c>
      <c r="L85" s="9">
        <v>2310.4</v>
      </c>
      <c r="M85" s="9">
        <v>25</v>
      </c>
      <c r="N85" s="9">
        <f t="shared" si="9"/>
        <v>11014.16</v>
      </c>
      <c r="O85" s="9">
        <f t="shared" si="10"/>
        <v>64985.84</v>
      </c>
      <c r="X85" s="2"/>
      <c r="Y85" s="2"/>
      <c r="Z85" s="2"/>
      <c r="AA85" s="2"/>
      <c r="AB85" s="3"/>
      <c r="AC85" s="4"/>
    </row>
    <row r="86" spans="1:29" x14ac:dyDescent="0.25">
      <c r="A86" s="6" t="s">
        <v>361</v>
      </c>
      <c r="B86" s="6" t="s">
        <v>70</v>
      </c>
      <c r="C86" s="6" t="s">
        <v>429</v>
      </c>
      <c r="D86" s="10">
        <v>45839</v>
      </c>
      <c r="E86" s="10">
        <v>46023</v>
      </c>
      <c r="F86" s="6" t="s">
        <v>417</v>
      </c>
      <c r="G86" s="9">
        <v>60000</v>
      </c>
      <c r="H86" s="9">
        <v>0</v>
      </c>
      <c r="I86" s="9">
        <v>60000</v>
      </c>
      <c r="J86" s="9">
        <v>1722</v>
      </c>
      <c r="K86" s="9">
        <v>3486.68</v>
      </c>
      <c r="L86" s="9">
        <v>1824</v>
      </c>
      <c r="M86" s="9">
        <v>25</v>
      </c>
      <c r="N86" s="9">
        <f t="shared" si="9"/>
        <v>7057.68</v>
      </c>
      <c r="O86" s="9">
        <f t="shared" si="10"/>
        <v>52942.32</v>
      </c>
      <c r="X86" s="2"/>
      <c r="Y86" s="2"/>
      <c r="Z86" s="2"/>
      <c r="AA86" s="2"/>
      <c r="AB86" s="3"/>
      <c r="AC86" s="4"/>
    </row>
    <row r="87" spans="1:29" x14ac:dyDescent="0.25">
      <c r="A87" s="6" t="s">
        <v>359</v>
      </c>
      <c r="B87" s="6" t="s">
        <v>26</v>
      </c>
      <c r="C87" s="6" t="s">
        <v>429</v>
      </c>
      <c r="D87" s="10">
        <v>45839</v>
      </c>
      <c r="E87" s="10">
        <v>46023</v>
      </c>
      <c r="F87" s="6" t="s">
        <v>417</v>
      </c>
      <c r="G87" s="9">
        <v>60000</v>
      </c>
      <c r="H87" s="9">
        <v>0</v>
      </c>
      <c r="I87" s="9">
        <v>60000</v>
      </c>
      <c r="J87" s="9">
        <v>1722</v>
      </c>
      <c r="K87" s="9">
        <v>3486.68</v>
      </c>
      <c r="L87" s="9">
        <v>1824</v>
      </c>
      <c r="M87" s="9">
        <v>25</v>
      </c>
      <c r="N87" s="9">
        <f t="shared" si="9"/>
        <v>7057.68</v>
      </c>
      <c r="O87" s="9">
        <f t="shared" si="10"/>
        <v>52942.32</v>
      </c>
      <c r="X87" s="2"/>
      <c r="Y87" s="2"/>
      <c r="Z87" s="2"/>
      <c r="AA87" s="2"/>
      <c r="AB87" s="3"/>
      <c r="AC87" s="4"/>
    </row>
    <row r="88" spans="1:29" x14ac:dyDescent="0.25">
      <c r="A88" s="6" t="s">
        <v>360</v>
      </c>
      <c r="B88" s="6" t="s">
        <v>26</v>
      </c>
      <c r="C88" s="6" t="s">
        <v>429</v>
      </c>
      <c r="D88" s="10">
        <v>45839</v>
      </c>
      <c r="E88" s="10">
        <v>46023</v>
      </c>
      <c r="F88" s="6" t="s">
        <v>417</v>
      </c>
      <c r="G88" s="9">
        <v>60000</v>
      </c>
      <c r="H88" s="9">
        <v>0</v>
      </c>
      <c r="I88" s="9">
        <v>60000</v>
      </c>
      <c r="J88" s="9">
        <v>1722</v>
      </c>
      <c r="K88" s="9">
        <v>3486.68</v>
      </c>
      <c r="L88" s="9">
        <v>1824</v>
      </c>
      <c r="M88" s="9">
        <v>25</v>
      </c>
      <c r="N88" s="9">
        <f t="shared" si="9"/>
        <v>7057.68</v>
      </c>
      <c r="O88" s="9">
        <f t="shared" si="10"/>
        <v>52942.32</v>
      </c>
      <c r="X88" s="2"/>
      <c r="Y88" s="2"/>
      <c r="Z88" s="2"/>
      <c r="AA88" s="2"/>
      <c r="AB88" s="3"/>
      <c r="AC88" s="4"/>
    </row>
    <row r="89" spans="1:29" x14ac:dyDescent="0.25">
      <c r="A89" s="6" t="s">
        <v>369</v>
      </c>
      <c r="B89" s="6" t="s">
        <v>26</v>
      </c>
      <c r="C89" s="6" t="s">
        <v>429</v>
      </c>
      <c r="D89" s="10">
        <v>45962</v>
      </c>
      <c r="E89" s="10">
        <v>46143</v>
      </c>
      <c r="F89" s="6" t="s">
        <v>418</v>
      </c>
      <c r="G89" s="9">
        <v>76000</v>
      </c>
      <c r="H89" s="9">
        <v>0</v>
      </c>
      <c r="I89" s="9">
        <v>76000</v>
      </c>
      <c r="J89" s="9">
        <v>2181.1999999999998</v>
      </c>
      <c r="K89" s="9">
        <v>6497.56</v>
      </c>
      <c r="L89" s="9">
        <v>2310.4</v>
      </c>
      <c r="M89" s="9">
        <v>25</v>
      </c>
      <c r="N89" s="9">
        <f t="shared" si="9"/>
        <v>11014.16</v>
      </c>
      <c r="O89" s="9">
        <f t="shared" si="10"/>
        <v>64985.84</v>
      </c>
      <c r="X89" s="2"/>
      <c r="Y89" s="2"/>
      <c r="Z89" s="2"/>
      <c r="AA89" s="2"/>
      <c r="AB89" s="3"/>
      <c r="AC89" s="4"/>
    </row>
    <row r="90" spans="1:29" x14ac:dyDescent="0.25">
      <c r="A90" s="6" t="s">
        <v>341</v>
      </c>
      <c r="B90" s="6" t="s">
        <v>42</v>
      </c>
      <c r="C90" s="6" t="s">
        <v>429</v>
      </c>
      <c r="D90" s="10">
        <v>45901</v>
      </c>
      <c r="E90" s="10">
        <v>46082</v>
      </c>
      <c r="F90" s="6" t="s">
        <v>418</v>
      </c>
      <c r="G90" s="9">
        <v>76000</v>
      </c>
      <c r="H90" s="9">
        <v>0</v>
      </c>
      <c r="I90" s="9">
        <v>76000</v>
      </c>
      <c r="J90" s="9">
        <v>2181.1999999999998</v>
      </c>
      <c r="K90" s="9">
        <v>6497.56</v>
      </c>
      <c r="L90" s="9">
        <v>2310.4</v>
      </c>
      <c r="M90" s="9">
        <v>25</v>
      </c>
      <c r="N90" s="9">
        <f t="shared" si="9"/>
        <v>11014.16</v>
      </c>
      <c r="O90" s="9">
        <f t="shared" si="10"/>
        <v>64985.84</v>
      </c>
      <c r="X90" s="2"/>
      <c r="Y90" s="2"/>
      <c r="Z90" s="2"/>
      <c r="AA90" s="2"/>
      <c r="AB90" s="3"/>
      <c r="AC90" s="4"/>
    </row>
    <row r="91" spans="1:29" x14ac:dyDescent="0.25">
      <c r="A91" s="6" t="s">
        <v>351</v>
      </c>
      <c r="B91" s="6" t="s">
        <v>42</v>
      </c>
      <c r="C91" s="6" t="s">
        <v>429</v>
      </c>
      <c r="D91" s="10">
        <v>45870</v>
      </c>
      <c r="E91" s="10">
        <v>46054</v>
      </c>
      <c r="F91" s="6" t="s">
        <v>418</v>
      </c>
      <c r="G91" s="9">
        <v>76000</v>
      </c>
      <c r="H91" s="9">
        <v>0</v>
      </c>
      <c r="I91" s="9">
        <v>76000</v>
      </c>
      <c r="J91" s="9">
        <v>2181.1999999999998</v>
      </c>
      <c r="K91" s="9">
        <v>6497.56</v>
      </c>
      <c r="L91" s="9">
        <v>2310.4</v>
      </c>
      <c r="M91" s="9">
        <v>25</v>
      </c>
      <c r="N91" s="9">
        <f t="shared" si="9"/>
        <v>11014.16</v>
      </c>
      <c r="O91" s="9">
        <f t="shared" si="10"/>
        <v>64985.84</v>
      </c>
      <c r="X91" s="2"/>
      <c r="Y91" s="2"/>
      <c r="Z91" s="2"/>
      <c r="AA91" s="2"/>
      <c r="AB91" s="3"/>
      <c r="AC91" s="3"/>
    </row>
    <row r="92" spans="1:29" x14ac:dyDescent="0.25">
      <c r="A92" s="6" t="s">
        <v>353</v>
      </c>
      <c r="B92" s="6" t="s">
        <v>42</v>
      </c>
      <c r="C92" s="6" t="s">
        <v>429</v>
      </c>
      <c r="D92" s="10">
        <v>45870</v>
      </c>
      <c r="E92" s="10">
        <v>46054</v>
      </c>
      <c r="F92" s="6" t="s">
        <v>418</v>
      </c>
      <c r="G92" s="9">
        <v>76000</v>
      </c>
      <c r="H92" s="9">
        <v>0</v>
      </c>
      <c r="I92" s="9">
        <v>76000</v>
      </c>
      <c r="J92" s="9">
        <v>2181.1999999999998</v>
      </c>
      <c r="K92" s="9">
        <v>6497.56</v>
      </c>
      <c r="L92" s="9">
        <v>2310.4</v>
      </c>
      <c r="M92" s="9">
        <v>25</v>
      </c>
      <c r="N92" s="9">
        <f t="shared" si="9"/>
        <v>11014.16</v>
      </c>
      <c r="O92" s="9">
        <f t="shared" si="10"/>
        <v>64985.84</v>
      </c>
      <c r="X92" s="2"/>
      <c r="Y92" s="2"/>
      <c r="Z92" s="2"/>
      <c r="AA92" s="2"/>
      <c r="AB92" s="3"/>
      <c r="AC92" s="4"/>
    </row>
    <row r="93" spans="1:29" x14ac:dyDescent="0.25">
      <c r="A93" s="6" t="s">
        <v>362</v>
      </c>
      <c r="B93" s="6" t="s">
        <v>42</v>
      </c>
      <c r="C93" s="6" t="s">
        <v>429</v>
      </c>
      <c r="D93" s="10">
        <v>45839</v>
      </c>
      <c r="E93" s="10">
        <v>46023</v>
      </c>
      <c r="F93" s="6" t="s">
        <v>418</v>
      </c>
      <c r="G93" s="9">
        <v>76000</v>
      </c>
      <c r="H93" s="9">
        <v>0</v>
      </c>
      <c r="I93" s="9">
        <v>76000</v>
      </c>
      <c r="J93" s="9">
        <v>2181.1999999999998</v>
      </c>
      <c r="K93" s="9">
        <v>6497.56</v>
      </c>
      <c r="L93" s="9">
        <v>2310.4</v>
      </c>
      <c r="M93" s="9">
        <v>25</v>
      </c>
      <c r="N93" s="9">
        <f t="shared" si="9"/>
        <v>11014.16</v>
      </c>
      <c r="O93" s="9">
        <f t="shared" si="10"/>
        <v>64985.84</v>
      </c>
      <c r="X93" s="2"/>
      <c r="Y93" s="2"/>
      <c r="Z93" s="2"/>
      <c r="AA93" s="2"/>
      <c r="AB93" s="3"/>
      <c r="AC93" s="4"/>
    </row>
    <row r="94" spans="1:29" x14ac:dyDescent="0.25">
      <c r="A94" s="6" t="s">
        <v>371</v>
      </c>
      <c r="B94" s="6" t="s">
        <v>42</v>
      </c>
      <c r="C94" s="6" t="s">
        <v>429</v>
      </c>
      <c r="D94" s="10">
        <v>45962</v>
      </c>
      <c r="E94" s="10">
        <v>46143</v>
      </c>
      <c r="F94" s="6" t="s">
        <v>417</v>
      </c>
      <c r="G94" s="9">
        <v>76000</v>
      </c>
      <c r="H94" s="9">
        <v>0</v>
      </c>
      <c r="I94" s="9">
        <v>76000</v>
      </c>
      <c r="J94" s="9">
        <v>2181.1999999999998</v>
      </c>
      <c r="K94" s="9">
        <v>6497.56</v>
      </c>
      <c r="L94" s="9">
        <v>2310.4</v>
      </c>
      <c r="M94" s="9">
        <v>25</v>
      </c>
      <c r="N94" s="9">
        <f t="shared" si="9"/>
        <v>11014.16</v>
      </c>
      <c r="O94" s="9">
        <f t="shared" si="10"/>
        <v>64985.84</v>
      </c>
      <c r="X94" s="2"/>
      <c r="Y94" s="2"/>
      <c r="Z94" s="2"/>
      <c r="AA94" s="2"/>
      <c r="AB94" s="3"/>
      <c r="AC94" s="4"/>
    </row>
    <row r="95" spans="1:29" x14ac:dyDescent="0.25">
      <c r="A95" s="6" t="s">
        <v>372</v>
      </c>
      <c r="B95" s="6" t="s">
        <v>42</v>
      </c>
      <c r="C95" s="6" t="s">
        <v>429</v>
      </c>
      <c r="D95" s="10">
        <v>45962</v>
      </c>
      <c r="E95" s="10">
        <v>46143</v>
      </c>
      <c r="F95" s="6" t="s">
        <v>418</v>
      </c>
      <c r="G95" s="9">
        <v>76000</v>
      </c>
      <c r="H95" s="9">
        <v>0</v>
      </c>
      <c r="I95" s="9">
        <v>76000</v>
      </c>
      <c r="J95" s="9">
        <v>2181.1999999999998</v>
      </c>
      <c r="K95" s="9">
        <v>6497.56</v>
      </c>
      <c r="L95" s="9">
        <v>2310.4</v>
      </c>
      <c r="M95" s="9">
        <v>25</v>
      </c>
      <c r="N95" s="9">
        <f t="shared" si="9"/>
        <v>11014.16</v>
      </c>
      <c r="O95" s="9">
        <f t="shared" si="10"/>
        <v>64985.84</v>
      </c>
      <c r="X95" s="2"/>
      <c r="Y95" s="2"/>
      <c r="Z95" s="2"/>
      <c r="AA95" s="2"/>
      <c r="AB95" s="3"/>
      <c r="AC95" s="4"/>
    </row>
    <row r="96" spans="1:29" x14ac:dyDescent="0.25">
      <c r="A96" s="6" t="s">
        <v>344</v>
      </c>
      <c r="B96" s="6" t="s">
        <v>173</v>
      </c>
      <c r="C96" s="6" t="s">
        <v>429</v>
      </c>
      <c r="D96" s="10">
        <v>45962</v>
      </c>
      <c r="E96" s="10">
        <v>46143</v>
      </c>
      <c r="F96" s="6" t="s">
        <v>418</v>
      </c>
      <c r="G96" s="9">
        <v>76000</v>
      </c>
      <c r="H96" s="9">
        <v>0</v>
      </c>
      <c r="I96" s="9">
        <v>76000</v>
      </c>
      <c r="J96" s="9">
        <v>2181.1999999999998</v>
      </c>
      <c r="K96" s="9">
        <v>6497.56</v>
      </c>
      <c r="L96" s="9">
        <v>2310.4</v>
      </c>
      <c r="M96" s="9">
        <v>1025</v>
      </c>
      <c r="N96" s="9">
        <f t="shared" si="9"/>
        <v>12014.16</v>
      </c>
      <c r="O96" s="9">
        <f t="shared" si="10"/>
        <v>63985.84</v>
      </c>
      <c r="X96" s="2"/>
      <c r="Y96" s="2"/>
      <c r="Z96" s="2"/>
      <c r="AA96" s="2"/>
      <c r="AB96" s="3"/>
      <c r="AC96" s="4"/>
    </row>
    <row r="97" spans="1:29" x14ac:dyDescent="0.25">
      <c r="A97" s="6" t="s">
        <v>356</v>
      </c>
      <c r="B97" s="6" t="s">
        <v>173</v>
      </c>
      <c r="C97" s="6" t="s">
        <v>429</v>
      </c>
      <c r="D97" s="10">
        <v>45901</v>
      </c>
      <c r="E97" s="10">
        <v>46082</v>
      </c>
      <c r="F97" s="6" t="s">
        <v>417</v>
      </c>
      <c r="G97" s="9">
        <v>76000</v>
      </c>
      <c r="H97" s="9">
        <v>0</v>
      </c>
      <c r="I97" s="9">
        <v>76000</v>
      </c>
      <c r="J97" s="9">
        <v>2181.1999999999998</v>
      </c>
      <c r="K97" s="9">
        <v>6497.56</v>
      </c>
      <c r="L97" s="9">
        <v>2310.4</v>
      </c>
      <c r="M97" s="9">
        <v>25</v>
      </c>
      <c r="N97" s="9">
        <f t="shared" si="9"/>
        <v>11014.16</v>
      </c>
      <c r="O97" s="9">
        <f t="shared" si="10"/>
        <v>64985.84</v>
      </c>
      <c r="X97" s="2"/>
      <c r="Y97" s="2"/>
      <c r="Z97" s="2"/>
      <c r="AA97" s="2"/>
      <c r="AB97" s="3"/>
      <c r="AC97" s="4"/>
    </row>
    <row r="98" spans="1:29" x14ac:dyDescent="0.25">
      <c r="A98" s="6" t="s">
        <v>357</v>
      </c>
      <c r="B98" s="6" t="s">
        <v>173</v>
      </c>
      <c r="C98" s="6" t="s">
        <v>429</v>
      </c>
      <c r="D98" s="10">
        <v>45962</v>
      </c>
      <c r="E98" s="10">
        <v>46143</v>
      </c>
      <c r="F98" s="6" t="s">
        <v>418</v>
      </c>
      <c r="G98" s="9">
        <v>76000</v>
      </c>
      <c r="H98" s="9">
        <v>0</v>
      </c>
      <c r="I98" s="9">
        <v>76000</v>
      </c>
      <c r="J98" s="9">
        <v>2181.1999999999998</v>
      </c>
      <c r="K98" s="9">
        <v>6497.56</v>
      </c>
      <c r="L98" s="9">
        <v>2310.4</v>
      </c>
      <c r="M98" s="9">
        <v>25</v>
      </c>
      <c r="N98" s="9">
        <f t="shared" si="9"/>
        <v>11014.16</v>
      </c>
      <c r="O98" s="9">
        <f t="shared" si="10"/>
        <v>64985.84</v>
      </c>
      <c r="X98" s="2"/>
      <c r="Y98" s="2"/>
      <c r="Z98" s="2"/>
      <c r="AA98" s="2"/>
      <c r="AB98" s="3"/>
      <c r="AC98" s="4"/>
    </row>
    <row r="99" spans="1:29" x14ac:dyDescent="0.25">
      <c r="A99" s="6" t="s">
        <v>345</v>
      </c>
      <c r="B99" s="6" t="s">
        <v>346</v>
      </c>
      <c r="C99" s="6" t="s">
        <v>429</v>
      </c>
      <c r="D99" s="10">
        <v>45962</v>
      </c>
      <c r="E99" s="10">
        <v>46143</v>
      </c>
      <c r="F99" s="6" t="s">
        <v>418</v>
      </c>
      <c r="G99" s="9">
        <v>40000</v>
      </c>
      <c r="H99" s="9">
        <v>0</v>
      </c>
      <c r="I99" s="9">
        <v>40000</v>
      </c>
      <c r="J99" s="9">
        <v>1148</v>
      </c>
      <c r="K99" s="9">
        <v>154.68</v>
      </c>
      <c r="L99" s="9">
        <v>1216</v>
      </c>
      <c r="M99" s="9">
        <v>1944.78</v>
      </c>
      <c r="N99" s="9">
        <f t="shared" si="9"/>
        <v>4463.4599999999991</v>
      </c>
      <c r="O99" s="9">
        <f t="shared" si="10"/>
        <v>35536.54</v>
      </c>
      <c r="X99" s="2"/>
      <c r="Y99" s="2"/>
      <c r="Z99" s="2"/>
      <c r="AA99" s="2"/>
      <c r="AB99" s="4"/>
      <c r="AC99" s="4"/>
    </row>
    <row r="100" spans="1:29" x14ac:dyDescent="0.25">
      <c r="A100" s="6" t="s">
        <v>347</v>
      </c>
      <c r="B100" s="6" t="s">
        <v>348</v>
      </c>
      <c r="C100" s="6" t="s">
        <v>429</v>
      </c>
      <c r="D100" s="10">
        <v>45870</v>
      </c>
      <c r="E100" s="10">
        <v>46054</v>
      </c>
      <c r="F100" s="6" t="s">
        <v>418</v>
      </c>
      <c r="G100" s="9">
        <v>30000</v>
      </c>
      <c r="H100" s="9">
        <v>0</v>
      </c>
      <c r="I100" s="9">
        <v>30000</v>
      </c>
      <c r="J100" s="9">
        <v>861</v>
      </c>
      <c r="K100" s="9">
        <v>0</v>
      </c>
      <c r="L100" s="9">
        <v>912</v>
      </c>
      <c r="M100" s="9">
        <v>25</v>
      </c>
      <c r="N100" s="9">
        <f t="shared" si="9"/>
        <v>1798</v>
      </c>
      <c r="O100" s="9">
        <f t="shared" si="10"/>
        <v>28202</v>
      </c>
      <c r="X100" s="2"/>
      <c r="Y100" s="2"/>
      <c r="Z100" s="2"/>
      <c r="AA100" s="2"/>
      <c r="AB100" s="3"/>
      <c r="AC100" s="4"/>
    </row>
    <row r="101" spans="1:29" x14ac:dyDescent="0.25">
      <c r="A101" s="6" t="s">
        <v>350</v>
      </c>
      <c r="B101" s="6" t="s">
        <v>348</v>
      </c>
      <c r="C101" s="6" t="s">
        <v>429</v>
      </c>
      <c r="D101" s="10">
        <v>45901</v>
      </c>
      <c r="E101" s="10">
        <v>46082</v>
      </c>
      <c r="F101" s="6" t="s">
        <v>417</v>
      </c>
      <c r="G101" s="9">
        <v>30000</v>
      </c>
      <c r="H101" s="9">
        <v>0</v>
      </c>
      <c r="I101" s="9">
        <v>30000</v>
      </c>
      <c r="J101" s="9">
        <v>861</v>
      </c>
      <c r="K101" s="9">
        <v>0</v>
      </c>
      <c r="L101" s="9">
        <v>912</v>
      </c>
      <c r="M101" s="9">
        <v>25</v>
      </c>
      <c r="N101" s="9">
        <f t="shared" si="9"/>
        <v>1798</v>
      </c>
      <c r="O101" s="9">
        <f t="shared" si="10"/>
        <v>28202</v>
      </c>
      <c r="X101" s="2"/>
      <c r="Y101" s="2"/>
      <c r="Z101" s="2"/>
      <c r="AA101" s="2"/>
      <c r="AB101" s="4"/>
      <c r="AC101" s="4"/>
    </row>
    <row r="102" spans="1:29" x14ac:dyDescent="0.25">
      <c r="A102" s="6" t="s">
        <v>363</v>
      </c>
      <c r="B102" s="6" t="s">
        <v>19</v>
      </c>
      <c r="C102" s="6" t="s">
        <v>429</v>
      </c>
      <c r="D102" s="10">
        <v>45839</v>
      </c>
      <c r="E102" s="10">
        <v>46023</v>
      </c>
      <c r="F102" s="6" t="s">
        <v>418</v>
      </c>
      <c r="G102" s="9">
        <v>55000</v>
      </c>
      <c r="H102" s="9">
        <v>0</v>
      </c>
      <c r="I102" s="9">
        <v>55000</v>
      </c>
      <c r="J102" s="9">
        <v>1578.5</v>
      </c>
      <c r="K102" s="9">
        <v>2559.6799999999998</v>
      </c>
      <c r="L102" s="9">
        <v>1672</v>
      </c>
      <c r="M102" s="9">
        <v>25</v>
      </c>
      <c r="N102" s="9">
        <f t="shared" si="9"/>
        <v>5835.18</v>
      </c>
      <c r="O102" s="9">
        <f t="shared" si="10"/>
        <v>49164.82</v>
      </c>
      <c r="X102" s="2"/>
      <c r="Y102" s="2"/>
      <c r="Z102" s="2"/>
      <c r="AA102" s="2"/>
      <c r="AB102" s="3"/>
      <c r="AC102" s="4"/>
    </row>
    <row r="103" spans="1:29" x14ac:dyDescent="0.25">
      <c r="A103" s="6" t="s">
        <v>370</v>
      </c>
      <c r="B103" s="6" t="s">
        <v>19</v>
      </c>
      <c r="C103" s="6" t="s">
        <v>429</v>
      </c>
      <c r="D103" s="10">
        <v>45962</v>
      </c>
      <c r="E103" s="10">
        <v>46143</v>
      </c>
      <c r="F103" s="6" t="s">
        <v>418</v>
      </c>
      <c r="G103" s="9">
        <v>55000</v>
      </c>
      <c r="H103" s="9">
        <v>0</v>
      </c>
      <c r="I103" s="9">
        <v>55000</v>
      </c>
      <c r="J103" s="9">
        <v>1578.5</v>
      </c>
      <c r="K103" s="9">
        <v>2559.6799999999998</v>
      </c>
      <c r="L103" s="9">
        <v>1672</v>
      </c>
      <c r="M103" s="9">
        <v>25</v>
      </c>
      <c r="N103" s="9">
        <f t="shared" si="9"/>
        <v>5835.18</v>
      </c>
      <c r="O103" s="9">
        <f t="shared" si="10"/>
        <v>49164.82</v>
      </c>
      <c r="X103" s="2"/>
      <c r="Y103" s="2"/>
      <c r="Z103" s="2"/>
      <c r="AA103" s="2"/>
      <c r="AB103" s="3"/>
      <c r="AC103" s="4"/>
    </row>
    <row r="104" spans="1:29" x14ac:dyDescent="0.25">
      <c r="A104" s="6" t="s">
        <v>349</v>
      </c>
      <c r="B104" s="6" t="s">
        <v>31</v>
      </c>
      <c r="C104" s="6" t="s">
        <v>429</v>
      </c>
      <c r="D104" s="10">
        <v>45870</v>
      </c>
      <c r="E104" s="10">
        <v>46054</v>
      </c>
      <c r="F104" s="6" t="s">
        <v>418</v>
      </c>
      <c r="G104" s="9">
        <v>50000</v>
      </c>
      <c r="H104" s="9">
        <v>0</v>
      </c>
      <c r="I104" s="9">
        <v>50000</v>
      </c>
      <c r="J104" s="9">
        <v>1435</v>
      </c>
      <c r="K104" s="9">
        <v>1854</v>
      </c>
      <c r="L104" s="9">
        <v>1520</v>
      </c>
      <c r="M104" s="9">
        <v>25</v>
      </c>
      <c r="N104" s="9">
        <f t="shared" si="9"/>
        <v>4834</v>
      </c>
      <c r="O104" s="9">
        <f t="shared" si="10"/>
        <v>45166</v>
      </c>
      <c r="X104" s="2"/>
      <c r="Y104" s="2"/>
      <c r="Z104" s="2"/>
      <c r="AA104" s="2"/>
      <c r="AB104" s="3"/>
      <c r="AC104" s="4"/>
    </row>
    <row r="105" spans="1:29" x14ac:dyDescent="0.25">
      <c r="A105" s="6" t="s">
        <v>352</v>
      </c>
      <c r="B105" s="6" t="s">
        <v>31</v>
      </c>
      <c r="C105" s="6" t="s">
        <v>429</v>
      </c>
      <c r="D105" s="10">
        <v>45931</v>
      </c>
      <c r="E105" s="10">
        <v>46113</v>
      </c>
      <c r="F105" s="6" t="s">
        <v>418</v>
      </c>
      <c r="G105" s="9">
        <v>40000</v>
      </c>
      <c r="H105" s="9">
        <v>0</v>
      </c>
      <c r="I105" s="9">
        <v>40000</v>
      </c>
      <c r="J105" s="9">
        <v>1148</v>
      </c>
      <c r="K105" s="9">
        <v>442.65</v>
      </c>
      <c r="L105" s="9">
        <v>1216</v>
      </c>
      <c r="M105" s="9">
        <v>25</v>
      </c>
      <c r="N105" s="9">
        <f t="shared" si="9"/>
        <v>2831.65</v>
      </c>
      <c r="O105" s="9">
        <f t="shared" si="10"/>
        <v>37168.35</v>
      </c>
      <c r="X105" s="2"/>
      <c r="Y105" s="2"/>
      <c r="Z105" s="2"/>
      <c r="AA105" s="2"/>
      <c r="AB105" s="3"/>
      <c r="AC105" s="4"/>
    </row>
    <row r="106" spans="1:29" x14ac:dyDescent="0.25">
      <c r="A106" s="6" t="s">
        <v>354</v>
      </c>
      <c r="B106" s="6" t="s">
        <v>31</v>
      </c>
      <c r="C106" s="6" t="s">
        <v>429</v>
      </c>
      <c r="D106" s="10">
        <v>45870</v>
      </c>
      <c r="E106" s="10">
        <v>46054</v>
      </c>
      <c r="F106" s="6" t="s">
        <v>418</v>
      </c>
      <c r="G106" s="9">
        <v>55000</v>
      </c>
      <c r="H106" s="9">
        <v>0</v>
      </c>
      <c r="I106" s="9">
        <v>55000</v>
      </c>
      <c r="J106" s="9">
        <v>1578.5</v>
      </c>
      <c r="K106" s="9">
        <v>2559.6799999999998</v>
      </c>
      <c r="L106" s="9">
        <v>1672</v>
      </c>
      <c r="M106" s="9">
        <v>25</v>
      </c>
      <c r="N106" s="9">
        <f t="shared" si="9"/>
        <v>5835.18</v>
      </c>
      <c r="O106" s="9">
        <f t="shared" si="10"/>
        <v>49164.82</v>
      </c>
      <c r="X106" s="2"/>
      <c r="Y106" s="2"/>
      <c r="Z106" s="2"/>
      <c r="AA106" s="2"/>
      <c r="AB106" s="3"/>
      <c r="AC106" s="4"/>
    </row>
    <row r="107" spans="1:29" x14ac:dyDescent="0.25">
      <c r="A107" s="6" t="s">
        <v>355</v>
      </c>
      <c r="B107" s="6" t="s">
        <v>31</v>
      </c>
      <c r="C107" s="6" t="s">
        <v>429</v>
      </c>
      <c r="D107" s="10">
        <v>45901</v>
      </c>
      <c r="E107" s="10">
        <v>46082</v>
      </c>
      <c r="F107" s="6" t="s">
        <v>418</v>
      </c>
      <c r="G107" s="9">
        <v>50000</v>
      </c>
      <c r="H107" s="9">
        <v>0</v>
      </c>
      <c r="I107" s="9">
        <v>50000</v>
      </c>
      <c r="J107" s="9">
        <v>1435</v>
      </c>
      <c r="K107" s="9">
        <v>1854</v>
      </c>
      <c r="L107" s="9">
        <v>1520</v>
      </c>
      <c r="M107" s="9">
        <v>25</v>
      </c>
      <c r="N107" s="9">
        <f t="shared" si="9"/>
        <v>4834</v>
      </c>
      <c r="O107" s="9">
        <f t="shared" si="10"/>
        <v>45166</v>
      </c>
      <c r="X107" s="2"/>
      <c r="Y107" s="2"/>
      <c r="Z107" s="2"/>
      <c r="AA107" s="2"/>
      <c r="AB107" s="3"/>
      <c r="AC107" s="4"/>
    </row>
    <row r="108" spans="1:29" x14ac:dyDescent="0.25">
      <c r="A108" s="6" t="s">
        <v>364</v>
      </c>
      <c r="B108" s="6" t="s">
        <v>31</v>
      </c>
      <c r="C108" s="6" t="s">
        <v>429</v>
      </c>
      <c r="D108" s="10">
        <v>45839</v>
      </c>
      <c r="E108" s="10">
        <v>46023</v>
      </c>
      <c r="F108" s="6" t="s">
        <v>418</v>
      </c>
      <c r="G108" s="9">
        <v>55000</v>
      </c>
      <c r="H108" s="9">
        <v>0</v>
      </c>
      <c r="I108" s="9">
        <v>55000</v>
      </c>
      <c r="J108" s="9">
        <v>1578.5</v>
      </c>
      <c r="K108" s="9">
        <v>2559.6799999999998</v>
      </c>
      <c r="L108" s="9">
        <v>1672</v>
      </c>
      <c r="M108" s="9">
        <v>25</v>
      </c>
      <c r="N108" s="9">
        <f t="shared" si="9"/>
        <v>5835.18</v>
      </c>
      <c r="O108" s="9">
        <f t="shared" si="10"/>
        <v>49164.82</v>
      </c>
      <c r="X108" s="2"/>
      <c r="Y108" s="2"/>
      <c r="Z108" s="2"/>
      <c r="AA108" s="2"/>
      <c r="AB108" s="3"/>
      <c r="AC108" s="4"/>
    </row>
    <row r="109" spans="1:29" x14ac:dyDescent="0.25">
      <c r="A109" s="6" t="s">
        <v>365</v>
      </c>
      <c r="B109" s="6" t="s">
        <v>31</v>
      </c>
      <c r="C109" s="6" t="s">
        <v>429</v>
      </c>
      <c r="D109" s="10">
        <v>45870</v>
      </c>
      <c r="E109" s="10">
        <v>46054</v>
      </c>
      <c r="F109" s="6" t="s">
        <v>418</v>
      </c>
      <c r="G109" s="9">
        <v>55000</v>
      </c>
      <c r="H109" s="9">
        <v>0</v>
      </c>
      <c r="I109" s="9">
        <v>55000</v>
      </c>
      <c r="J109" s="9">
        <v>1578.5</v>
      </c>
      <c r="K109" s="9">
        <v>2559.6799999999998</v>
      </c>
      <c r="L109" s="9">
        <v>1672</v>
      </c>
      <c r="M109" s="9">
        <v>25</v>
      </c>
      <c r="N109" s="9">
        <f t="shared" si="9"/>
        <v>5835.18</v>
      </c>
      <c r="O109" s="9">
        <f t="shared" si="10"/>
        <v>49164.82</v>
      </c>
      <c r="X109" s="2"/>
      <c r="Y109" s="2"/>
      <c r="Z109" s="2"/>
      <c r="AA109" s="2"/>
      <c r="AB109" s="3"/>
      <c r="AC109" s="4"/>
    </row>
    <row r="110" spans="1:29" x14ac:dyDescent="0.25">
      <c r="A110" s="6" t="s">
        <v>366</v>
      </c>
      <c r="B110" s="6" t="s">
        <v>31</v>
      </c>
      <c r="C110" s="6" t="s">
        <v>429</v>
      </c>
      <c r="D110" s="10">
        <v>45870</v>
      </c>
      <c r="E110" s="10">
        <v>46054</v>
      </c>
      <c r="F110" s="6" t="s">
        <v>418</v>
      </c>
      <c r="G110" s="9">
        <v>30000</v>
      </c>
      <c r="H110" s="9">
        <v>0</v>
      </c>
      <c r="I110" s="9">
        <v>30000</v>
      </c>
      <c r="J110" s="9">
        <v>861</v>
      </c>
      <c r="K110" s="9">
        <v>0</v>
      </c>
      <c r="L110" s="9">
        <v>912</v>
      </c>
      <c r="M110" s="9">
        <v>25</v>
      </c>
      <c r="N110" s="9">
        <f t="shared" si="9"/>
        <v>1798</v>
      </c>
      <c r="O110" s="9">
        <f t="shared" si="10"/>
        <v>28202</v>
      </c>
      <c r="X110" s="2"/>
      <c r="Y110" s="2"/>
      <c r="Z110" s="2"/>
      <c r="AA110" s="2"/>
      <c r="AB110" s="3"/>
      <c r="AC110" s="4"/>
    </row>
    <row r="111" spans="1:29" x14ac:dyDescent="0.25">
      <c r="A111" s="6" t="s">
        <v>367</v>
      </c>
      <c r="B111" s="6" t="s">
        <v>31</v>
      </c>
      <c r="C111" s="6" t="s">
        <v>429</v>
      </c>
      <c r="D111" s="10">
        <v>45901</v>
      </c>
      <c r="E111" s="10">
        <v>46082</v>
      </c>
      <c r="F111" s="6" t="s">
        <v>418</v>
      </c>
      <c r="G111" s="9">
        <v>55000</v>
      </c>
      <c r="H111" s="9">
        <v>0</v>
      </c>
      <c r="I111" s="9">
        <v>55000</v>
      </c>
      <c r="J111" s="9">
        <v>1578.5</v>
      </c>
      <c r="K111" s="9">
        <v>2559.6799999999998</v>
      </c>
      <c r="L111" s="9">
        <v>1672</v>
      </c>
      <c r="M111" s="9">
        <v>25</v>
      </c>
      <c r="N111" s="9">
        <f t="shared" si="9"/>
        <v>5835.18</v>
      </c>
      <c r="O111" s="9">
        <f t="shared" si="10"/>
        <v>49164.82</v>
      </c>
      <c r="X111" s="2"/>
      <c r="Y111" s="2"/>
      <c r="Z111" s="2"/>
      <c r="AA111" s="2"/>
      <c r="AB111" s="3"/>
      <c r="AC111" s="4"/>
    </row>
    <row r="112" spans="1:29" x14ac:dyDescent="0.25">
      <c r="A112" s="6" t="s">
        <v>368</v>
      </c>
      <c r="B112" s="6" t="s">
        <v>31</v>
      </c>
      <c r="C112" s="6" t="s">
        <v>429</v>
      </c>
      <c r="D112" s="10">
        <v>45902</v>
      </c>
      <c r="E112" s="10">
        <v>46083</v>
      </c>
      <c r="F112" s="6" t="s">
        <v>418</v>
      </c>
      <c r="G112" s="9">
        <v>55000</v>
      </c>
      <c r="H112" s="9">
        <v>0</v>
      </c>
      <c r="I112" s="9">
        <v>55000</v>
      </c>
      <c r="J112" s="9">
        <v>1578.5</v>
      </c>
      <c r="K112" s="9">
        <v>2559.6799999999998</v>
      </c>
      <c r="L112" s="9">
        <v>1672</v>
      </c>
      <c r="M112" s="9">
        <v>25</v>
      </c>
      <c r="N112" s="9">
        <f t="shared" si="9"/>
        <v>5835.18</v>
      </c>
      <c r="O112" s="9">
        <f t="shared" si="10"/>
        <v>49164.82</v>
      </c>
      <c r="X112" s="2"/>
      <c r="Y112" s="2"/>
      <c r="Z112" s="2"/>
      <c r="AA112" s="2"/>
      <c r="AB112" s="3"/>
      <c r="AC112" s="4"/>
    </row>
    <row r="113" spans="1:29" x14ac:dyDescent="0.25">
      <c r="A113" s="6" t="s">
        <v>373</v>
      </c>
      <c r="B113" s="6" t="s">
        <v>31</v>
      </c>
      <c r="C113" s="6" t="s">
        <v>429</v>
      </c>
      <c r="D113" s="10">
        <v>45962</v>
      </c>
      <c r="E113" s="10">
        <v>46143</v>
      </c>
      <c r="F113" s="6" t="s">
        <v>418</v>
      </c>
      <c r="G113" s="9">
        <v>55000</v>
      </c>
      <c r="H113" s="9">
        <v>0</v>
      </c>
      <c r="I113" s="9">
        <v>55000</v>
      </c>
      <c r="J113" s="9">
        <v>1578.5</v>
      </c>
      <c r="K113" s="9">
        <v>2559.6799999999998</v>
      </c>
      <c r="L113" s="9">
        <v>1672</v>
      </c>
      <c r="M113" s="9">
        <v>25</v>
      </c>
      <c r="N113" s="9">
        <f t="shared" si="9"/>
        <v>5835.18</v>
      </c>
      <c r="O113" s="9">
        <f t="shared" si="10"/>
        <v>49164.82</v>
      </c>
      <c r="X113" s="2"/>
      <c r="Y113" s="2"/>
      <c r="Z113" s="2"/>
      <c r="AA113" s="2"/>
      <c r="AB113" s="3"/>
      <c r="AC113" s="4"/>
    </row>
    <row r="114" spans="1:29" x14ac:dyDescent="0.25">
      <c r="D114" s="10"/>
      <c r="E114" s="10"/>
      <c r="F114" s="6">
        <v>32</v>
      </c>
      <c r="G114" s="13">
        <f>SUM(G82:G113)</f>
        <v>1954000</v>
      </c>
      <c r="H114" s="13">
        <f t="shared" ref="H114:O114" si="11">SUM(H82:H113)</f>
        <v>0</v>
      </c>
      <c r="I114" s="13">
        <f t="shared" si="11"/>
        <v>1954000</v>
      </c>
      <c r="J114" s="13">
        <f t="shared" si="11"/>
        <v>56079.8</v>
      </c>
      <c r="K114" s="13">
        <f t="shared" si="11"/>
        <v>126208.64999999991</v>
      </c>
      <c r="L114" s="13">
        <f t="shared" si="11"/>
        <v>59401.600000000013</v>
      </c>
      <c r="M114" s="13">
        <f t="shared" si="11"/>
        <v>41251.269999999997</v>
      </c>
      <c r="N114" s="13">
        <f t="shared" si="11"/>
        <v>282941.31999999995</v>
      </c>
      <c r="O114" s="13">
        <f t="shared" si="11"/>
        <v>1671058.6800000004</v>
      </c>
      <c r="X114" s="2"/>
      <c r="Y114" s="2"/>
      <c r="Z114" s="2"/>
      <c r="AA114" s="2"/>
      <c r="AB114" s="3"/>
      <c r="AC114" s="4"/>
    </row>
    <row r="116" spans="1:29" x14ac:dyDescent="0.25">
      <c r="A116" s="7" t="s">
        <v>197</v>
      </c>
      <c r="D116" s="10"/>
      <c r="E116" s="10"/>
      <c r="X116" s="2"/>
      <c r="Y116" s="2"/>
      <c r="Z116" s="2"/>
      <c r="AA116" s="2"/>
      <c r="AB116" s="4"/>
      <c r="AC116" s="4"/>
    </row>
    <row r="117" spans="1:29" x14ac:dyDescent="0.25">
      <c r="A117" s="11" t="s">
        <v>422</v>
      </c>
      <c r="B117" s="11" t="s">
        <v>413</v>
      </c>
      <c r="C117" s="11" t="s">
        <v>414</v>
      </c>
      <c r="D117" s="11" t="s">
        <v>420</v>
      </c>
      <c r="E117" s="11" t="s">
        <v>416</v>
      </c>
      <c r="F117" s="11" t="s">
        <v>415</v>
      </c>
      <c r="G117" s="12" t="s">
        <v>423</v>
      </c>
      <c r="H117" s="12" t="s">
        <v>424</v>
      </c>
      <c r="I117" s="12" t="s">
        <v>425</v>
      </c>
      <c r="J117" s="12" t="s">
        <v>0</v>
      </c>
      <c r="K117" s="12" t="s">
        <v>1</v>
      </c>
      <c r="L117" s="12" t="s">
        <v>2</v>
      </c>
      <c r="M117" s="12" t="s">
        <v>426</v>
      </c>
      <c r="N117" s="12" t="s">
        <v>427</v>
      </c>
      <c r="O117" s="12" t="s">
        <v>428</v>
      </c>
    </row>
    <row r="118" spans="1:29" x14ac:dyDescent="0.25">
      <c r="A118" s="6" t="s">
        <v>198</v>
      </c>
      <c r="B118" s="6" t="s">
        <v>199</v>
      </c>
      <c r="C118" s="6" t="s">
        <v>429</v>
      </c>
      <c r="D118" s="10">
        <v>45870</v>
      </c>
      <c r="E118" s="10">
        <v>46054</v>
      </c>
      <c r="F118" s="6" t="s">
        <v>417</v>
      </c>
      <c r="G118" s="9">
        <v>150000</v>
      </c>
      <c r="H118" s="9">
        <v>0</v>
      </c>
      <c r="I118" s="9">
        <v>150000</v>
      </c>
      <c r="J118" s="9">
        <v>4305</v>
      </c>
      <c r="K118" s="9">
        <v>23386.67</v>
      </c>
      <c r="L118" s="9">
        <v>4560</v>
      </c>
      <c r="M118" s="9">
        <v>2944.78</v>
      </c>
      <c r="N118" s="9">
        <f t="shared" ref="N118:N121" si="12">+M118+L118+K118+J118</f>
        <v>35196.449999999997</v>
      </c>
      <c r="O118" s="9">
        <f t="shared" ref="O118:O121" si="13">+I118-N118</f>
        <v>114803.55</v>
      </c>
      <c r="X118" s="2"/>
      <c r="Y118" s="2"/>
      <c r="Z118" s="2"/>
      <c r="AA118" s="2"/>
      <c r="AB118" s="4"/>
      <c r="AC118" s="4"/>
    </row>
    <row r="119" spans="1:29" x14ac:dyDescent="0.25">
      <c r="A119" s="6" t="s">
        <v>200</v>
      </c>
      <c r="B119" s="6" t="s">
        <v>201</v>
      </c>
      <c r="C119" s="6" t="s">
        <v>429</v>
      </c>
      <c r="D119" s="10">
        <v>45839</v>
      </c>
      <c r="E119" s="10">
        <v>46023</v>
      </c>
      <c r="F119" s="6" t="s">
        <v>418</v>
      </c>
      <c r="G119" s="9">
        <v>55000</v>
      </c>
      <c r="H119" s="9">
        <v>0</v>
      </c>
      <c r="I119" s="9">
        <v>55000</v>
      </c>
      <c r="J119" s="9">
        <v>1578.5</v>
      </c>
      <c r="K119" s="9">
        <v>2559.6799999999998</v>
      </c>
      <c r="L119" s="9">
        <v>1672</v>
      </c>
      <c r="M119" s="9">
        <v>25</v>
      </c>
      <c r="N119" s="9">
        <f t="shared" si="12"/>
        <v>5835.18</v>
      </c>
      <c r="O119" s="9">
        <f t="shared" si="13"/>
        <v>49164.82</v>
      </c>
      <c r="X119" s="2"/>
      <c r="Y119" s="2"/>
      <c r="Z119" s="2"/>
      <c r="AA119" s="2"/>
      <c r="AB119" s="3"/>
      <c r="AC119" s="4"/>
    </row>
    <row r="120" spans="1:29" x14ac:dyDescent="0.25">
      <c r="A120" s="6" t="s">
        <v>202</v>
      </c>
      <c r="B120" s="6" t="s">
        <v>201</v>
      </c>
      <c r="C120" s="6" t="s">
        <v>429</v>
      </c>
      <c r="D120" s="10">
        <v>45839</v>
      </c>
      <c r="E120" s="10">
        <v>46023</v>
      </c>
      <c r="F120" s="6" t="s">
        <v>417</v>
      </c>
      <c r="G120" s="9">
        <v>55000</v>
      </c>
      <c r="H120" s="9">
        <v>0</v>
      </c>
      <c r="I120" s="9">
        <v>55000</v>
      </c>
      <c r="J120" s="9">
        <v>1578.5</v>
      </c>
      <c r="K120" s="9">
        <v>2559.6799999999998</v>
      </c>
      <c r="L120" s="9">
        <v>1672</v>
      </c>
      <c r="M120" s="9">
        <v>25</v>
      </c>
      <c r="N120" s="9">
        <f t="shared" si="12"/>
        <v>5835.18</v>
      </c>
      <c r="O120" s="9">
        <f t="shared" si="13"/>
        <v>49164.82</v>
      </c>
      <c r="X120" s="2"/>
      <c r="Y120" s="2"/>
      <c r="Z120" s="2"/>
      <c r="AA120" s="2"/>
      <c r="AB120" s="3"/>
      <c r="AC120" s="4"/>
    </row>
    <row r="121" spans="1:29" x14ac:dyDescent="0.25">
      <c r="A121" s="6" t="s">
        <v>203</v>
      </c>
      <c r="B121" s="6" t="s">
        <v>201</v>
      </c>
      <c r="C121" s="6" t="s">
        <v>429</v>
      </c>
      <c r="D121" s="10">
        <v>45901</v>
      </c>
      <c r="E121" s="10">
        <v>46082</v>
      </c>
      <c r="F121" s="6" t="s">
        <v>417</v>
      </c>
      <c r="G121" s="9">
        <v>55000</v>
      </c>
      <c r="H121" s="9">
        <v>0</v>
      </c>
      <c r="I121" s="9">
        <v>55000</v>
      </c>
      <c r="J121" s="9">
        <v>1578.5</v>
      </c>
      <c r="K121" s="9">
        <v>2559.6799999999998</v>
      </c>
      <c r="L121" s="9">
        <v>1672</v>
      </c>
      <c r="M121" s="9">
        <v>25</v>
      </c>
      <c r="N121" s="9">
        <f t="shared" si="12"/>
        <v>5835.18</v>
      </c>
      <c r="O121" s="9">
        <f t="shared" si="13"/>
        <v>49164.82</v>
      </c>
      <c r="X121" s="2"/>
      <c r="Y121" s="2"/>
      <c r="Z121" s="2"/>
      <c r="AA121" s="2"/>
      <c r="AB121" s="3"/>
      <c r="AC121" s="4"/>
    </row>
    <row r="122" spans="1:29" x14ac:dyDescent="0.25">
      <c r="F122" s="6">
        <v>4</v>
      </c>
      <c r="G122" s="13">
        <f t="shared" ref="G122:O122" si="14">SUM(G118:G121)</f>
        <v>315000</v>
      </c>
      <c r="H122" s="13">
        <f t="shared" si="14"/>
        <v>0</v>
      </c>
      <c r="I122" s="13">
        <f t="shared" si="14"/>
        <v>315000</v>
      </c>
      <c r="J122" s="13">
        <f t="shared" si="14"/>
        <v>9040.5</v>
      </c>
      <c r="K122" s="13">
        <f t="shared" si="14"/>
        <v>31065.71</v>
      </c>
      <c r="L122" s="13">
        <f t="shared" si="14"/>
        <v>9576</v>
      </c>
      <c r="M122" s="13">
        <f t="shared" si="14"/>
        <v>3019.78</v>
      </c>
      <c r="N122" s="13">
        <f t="shared" si="14"/>
        <v>52701.99</v>
      </c>
      <c r="O122" s="13">
        <f t="shared" si="14"/>
        <v>262298.01</v>
      </c>
    </row>
    <row r="124" spans="1:29" x14ac:dyDescent="0.25">
      <c r="A124" s="7" t="s">
        <v>204</v>
      </c>
      <c r="D124" s="10"/>
      <c r="E124" s="10"/>
      <c r="X124" s="2"/>
      <c r="Y124" s="2"/>
      <c r="Z124" s="2"/>
      <c r="AA124" s="2"/>
      <c r="AB124" s="3"/>
      <c r="AC124" s="4"/>
    </row>
    <row r="125" spans="1:29" x14ac:dyDescent="0.25">
      <c r="A125" s="11" t="s">
        <v>422</v>
      </c>
      <c r="B125" s="11" t="s">
        <v>413</v>
      </c>
      <c r="C125" s="11" t="s">
        <v>414</v>
      </c>
      <c r="D125" s="11" t="s">
        <v>420</v>
      </c>
      <c r="E125" s="11" t="s">
        <v>416</v>
      </c>
      <c r="F125" s="11" t="s">
        <v>415</v>
      </c>
      <c r="G125" s="12" t="s">
        <v>423</v>
      </c>
      <c r="H125" s="12" t="s">
        <v>424</v>
      </c>
      <c r="I125" s="12" t="s">
        <v>425</v>
      </c>
      <c r="J125" s="12" t="s">
        <v>0</v>
      </c>
      <c r="K125" s="12" t="s">
        <v>1</v>
      </c>
      <c r="L125" s="12" t="s">
        <v>2</v>
      </c>
      <c r="M125" s="12" t="s">
        <v>426</v>
      </c>
      <c r="N125" s="12" t="s">
        <v>427</v>
      </c>
      <c r="O125" s="12" t="s">
        <v>428</v>
      </c>
    </row>
    <row r="126" spans="1:29" x14ac:dyDescent="0.25">
      <c r="A126" s="6" t="s">
        <v>205</v>
      </c>
      <c r="B126" s="6" t="s">
        <v>7</v>
      </c>
      <c r="C126" s="6" t="s">
        <v>429</v>
      </c>
      <c r="D126" s="10">
        <v>45901</v>
      </c>
      <c r="E126" s="10">
        <v>46082</v>
      </c>
      <c r="F126" s="6" t="s">
        <v>417</v>
      </c>
      <c r="G126" s="9">
        <v>128000</v>
      </c>
      <c r="H126" s="9">
        <v>0</v>
      </c>
      <c r="I126" s="9">
        <v>128000</v>
      </c>
      <c r="J126" s="9">
        <v>3673.6</v>
      </c>
      <c r="K126" s="9">
        <v>18691.669999999998</v>
      </c>
      <c r="L126" s="9">
        <v>3891.2</v>
      </c>
      <c r="M126" s="9">
        <v>25</v>
      </c>
      <c r="N126" s="9">
        <f>+M126+L126+K126+J126</f>
        <v>26281.469999999998</v>
      </c>
      <c r="O126" s="9">
        <f>+I126-N126</f>
        <v>101718.53</v>
      </c>
      <c r="X126" s="2"/>
      <c r="Y126" s="2"/>
      <c r="Z126" s="2"/>
      <c r="AA126" s="2"/>
      <c r="AB126" s="3"/>
      <c r="AC126" s="4"/>
    </row>
    <row r="127" spans="1:29" x14ac:dyDescent="0.25">
      <c r="A127" s="6" t="s">
        <v>206</v>
      </c>
      <c r="B127" s="6" t="s">
        <v>201</v>
      </c>
      <c r="C127" s="6" t="s">
        <v>429</v>
      </c>
      <c r="D127" s="10">
        <v>45962</v>
      </c>
      <c r="E127" s="10">
        <v>46143</v>
      </c>
      <c r="F127" s="6" t="s">
        <v>418</v>
      </c>
      <c r="G127" s="9">
        <v>55000</v>
      </c>
      <c r="H127" s="9">
        <v>0</v>
      </c>
      <c r="I127" s="9">
        <v>55000</v>
      </c>
      <c r="J127" s="9">
        <v>1578.5</v>
      </c>
      <c r="K127" s="9">
        <v>2559.6799999999998</v>
      </c>
      <c r="L127" s="9">
        <v>1672</v>
      </c>
      <c r="M127" s="9">
        <v>25</v>
      </c>
      <c r="N127" s="9">
        <f>+M127+L127+K127+J127</f>
        <v>5835.18</v>
      </c>
      <c r="O127" s="9">
        <f>+I127-N127</f>
        <v>49164.82</v>
      </c>
      <c r="X127" s="2"/>
      <c r="Y127" s="2"/>
      <c r="Z127" s="2"/>
      <c r="AA127" s="2"/>
      <c r="AB127" s="3"/>
      <c r="AC127" s="4"/>
    </row>
    <row r="128" spans="1:29" x14ac:dyDescent="0.25">
      <c r="D128" s="10"/>
      <c r="E128" s="10"/>
      <c r="F128" s="6">
        <v>2</v>
      </c>
      <c r="G128" s="13">
        <f>SUM(G126:G127)</f>
        <v>183000</v>
      </c>
      <c r="H128" s="13">
        <f t="shared" ref="H128:O128" si="15">SUM(H126:H127)</f>
        <v>0</v>
      </c>
      <c r="I128" s="13">
        <f t="shared" si="15"/>
        <v>183000</v>
      </c>
      <c r="J128" s="13">
        <f t="shared" si="15"/>
        <v>5252.1</v>
      </c>
      <c r="K128" s="13">
        <f t="shared" si="15"/>
        <v>21251.35</v>
      </c>
      <c r="L128" s="13">
        <f t="shared" si="15"/>
        <v>5563.2</v>
      </c>
      <c r="M128" s="13">
        <f t="shared" si="15"/>
        <v>50</v>
      </c>
      <c r="N128" s="13">
        <f t="shared" si="15"/>
        <v>32116.649999999998</v>
      </c>
      <c r="O128" s="13">
        <f t="shared" si="15"/>
        <v>150883.35</v>
      </c>
      <c r="X128" s="2"/>
      <c r="Y128" s="2"/>
      <c r="Z128" s="2"/>
      <c r="AA128" s="2"/>
      <c r="AB128" s="3"/>
      <c r="AC128" s="4"/>
    </row>
    <row r="130" spans="1:29" x14ac:dyDescent="0.25">
      <c r="A130" s="7" t="s">
        <v>267</v>
      </c>
      <c r="D130" s="10"/>
      <c r="E130" s="10"/>
      <c r="X130" s="2"/>
      <c r="Y130" s="2"/>
      <c r="Z130" s="2"/>
      <c r="AA130" s="2"/>
      <c r="AB130" s="3"/>
      <c r="AC130" s="4"/>
    </row>
    <row r="131" spans="1:29" x14ac:dyDescent="0.25">
      <c r="A131" s="11" t="s">
        <v>422</v>
      </c>
      <c r="B131" s="11" t="s">
        <v>413</v>
      </c>
      <c r="C131" s="11" t="s">
        <v>414</v>
      </c>
      <c r="D131" s="11" t="s">
        <v>420</v>
      </c>
      <c r="E131" s="11" t="s">
        <v>416</v>
      </c>
      <c r="F131" s="11" t="s">
        <v>415</v>
      </c>
      <c r="G131" s="12" t="s">
        <v>423</v>
      </c>
      <c r="H131" s="12" t="s">
        <v>424</v>
      </c>
      <c r="I131" s="12" t="s">
        <v>425</v>
      </c>
      <c r="J131" s="12" t="s">
        <v>0</v>
      </c>
      <c r="K131" s="12" t="s">
        <v>1</v>
      </c>
      <c r="L131" s="12" t="s">
        <v>2</v>
      </c>
      <c r="M131" s="12" t="s">
        <v>426</v>
      </c>
      <c r="N131" s="12" t="s">
        <v>427</v>
      </c>
      <c r="O131" s="12" t="s">
        <v>428</v>
      </c>
    </row>
    <row r="132" spans="1:29" x14ac:dyDescent="0.25">
      <c r="A132" s="6" t="s">
        <v>290</v>
      </c>
      <c r="B132" s="6" t="s">
        <v>11</v>
      </c>
      <c r="C132" s="6" t="s">
        <v>429</v>
      </c>
      <c r="D132" s="10">
        <v>45931</v>
      </c>
      <c r="E132" s="10">
        <v>46113</v>
      </c>
      <c r="F132" s="6" t="s">
        <v>418</v>
      </c>
      <c r="G132" s="9">
        <v>150000</v>
      </c>
      <c r="H132" s="9">
        <v>0</v>
      </c>
      <c r="I132" s="9">
        <v>150000</v>
      </c>
      <c r="J132" s="9">
        <v>4305</v>
      </c>
      <c r="K132" s="9">
        <v>23866.62</v>
      </c>
      <c r="L132" s="9">
        <v>4560</v>
      </c>
      <c r="M132" s="9">
        <v>25</v>
      </c>
      <c r="N132" s="9">
        <f t="shared" ref="N132:N156" si="16">+M132+L132+K132+J132</f>
        <v>32756.62</v>
      </c>
      <c r="O132" s="9">
        <f t="shared" ref="O132:O156" si="17">+I132-N132</f>
        <v>117243.38</v>
      </c>
      <c r="X132" s="2"/>
      <c r="Y132" s="2"/>
      <c r="Z132" s="2"/>
      <c r="AA132" s="2"/>
      <c r="AB132" s="3"/>
      <c r="AC132" s="3"/>
    </row>
    <row r="133" spans="1:29" x14ac:dyDescent="0.25">
      <c r="A133" s="6" t="s">
        <v>268</v>
      </c>
      <c r="B133" s="6" t="s">
        <v>269</v>
      </c>
      <c r="C133" s="6" t="s">
        <v>429</v>
      </c>
      <c r="D133" s="10">
        <v>45992</v>
      </c>
      <c r="E133" s="10">
        <v>46174</v>
      </c>
      <c r="F133" s="6" t="s">
        <v>417</v>
      </c>
      <c r="G133" s="9">
        <v>128000</v>
      </c>
      <c r="H133" s="9">
        <v>0</v>
      </c>
      <c r="I133" s="9">
        <v>128000</v>
      </c>
      <c r="J133" s="9">
        <v>3673.6</v>
      </c>
      <c r="K133" s="9">
        <v>18691.669999999998</v>
      </c>
      <c r="L133" s="9">
        <v>3891.2</v>
      </c>
      <c r="M133" s="9">
        <v>25</v>
      </c>
      <c r="N133" s="9">
        <f t="shared" si="16"/>
        <v>26281.469999999998</v>
      </c>
      <c r="O133" s="9">
        <f t="shared" si="17"/>
        <v>101718.53</v>
      </c>
      <c r="X133" s="2"/>
      <c r="Y133" s="2"/>
      <c r="Z133" s="2"/>
      <c r="AA133" s="2"/>
      <c r="AB133" s="3"/>
      <c r="AC133" s="4"/>
    </row>
    <row r="134" spans="1:29" x14ac:dyDescent="0.25">
      <c r="A134" s="6" t="s">
        <v>296</v>
      </c>
      <c r="B134" s="6" t="s">
        <v>147</v>
      </c>
      <c r="C134" s="6" t="s">
        <v>429</v>
      </c>
      <c r="D134" s="10">
        <v>45870</v>
      </c>
      <c r="E134" s="10">
        <v>46054</v>
      </c>
      <c r="F134" s="6" t="s">
        <v>417</v>
      </c>
      <c r="G134" s="9">
        <v>105000</v>
      </c>
      <c r="H134" s="9">
        <v>0</v>
      </c>
      <c r="I134" s="9">
        <v>105000</v>
      </c>
      <c r="J134" s="9">
        <v>3013.5</v>
      </c>
      <c r="K134" s="9">
        <v>13281.49</v>
      </c>
      <c r="L134" s="9">
        <v>3192</v>
      </c>
      <c r="M134" s="9">
        <v>25</v>
      </c>
      <c r="N134" s="9">
        <f t="shared" si="16"/>
        <v>19511.989999999998</v>
      </c>
      <c r="O134" s="9">
        <f t="shared" si="17"/>
        <v>85488.010000000009</v>
      </c>
      <c r="X134" s="2"/>
      <c r="Y134" s="2"/>
      <c r="Z134" s="2"/>
      <c r="AA134" s="2"/>
      <c r="AB134" s="3"/>
      <c r="AC134" s="3"/>
    </row>
    <row r="135" spans="1:29" x14ac:dyDescent="0.25">
      <c r="A135" s="6" t="s">
        <v>274</v>
      </c>
      <c r="B135" s="6" t="s">
        <v>99</v>
      </c>
      <c r="C135" s="6" t="s">
        <v>429</v>
      </c>
      <c r="D135" s="10">
        <v>45839</v>
      </c>
      <c r="E135" s="10">
        <v>46023</v>
      </c>
      <c r="F135" s="6" t="s">
        <v>418</v>
      </c>
      <c r="G135" s="9">
        <v>105000</v>
      </c>
      <c r="H135" s="9">
        <v>0</v>
      </c>
      <c r="I135" s="9">
        <v>105000</v>
      </c>
      <c r="J135" s="9">
        <v>3013.5</v>
      </c>
      <c r="K135" s="9">
        <v>13281.49</v>
      </c>
      <c r="L135" s="9">
        <v>3192</v>
      </c>
      <c r="M135" s="9">
        <v>25</v>
      </c>
      <c r="N135" s="9">
        <f t="shared" si="16"/>
        <v>19511.989999999998</v>
      </c>
      <c r="O135" s="9">
        <f t="shared" si="17"/>
        <v>85488.010000000009</v>
      </c>
      <c r="X135" s="2"/>
      <c r="Y135" s="2"/>
      <c r="Z135" s="2"/>
      <c r="AA135" s="2"/>
      <c r="AB135" s="4"/>
      <c r="AC135" s="4"/>
    </row>
    <row r="136" spans="1:29" x14ac:dyDescent="0.25">
      <c r="A136" s="6" t="s">
        <v>271</v>
      </c>
      <c r="B136" s="6" t="s">
        <v>272</v>
      </c>
      <c r="C136" s="6" t="s">
        <v>429</v>
      </c>
      <c r="D136" s="10">
        <v>45870</v>
      </c>
      <c r="E136" s="10">
        <v>46054</v>
      </c>
      <c r="F136" s="6" t="s">
        <v>417</v>
      </c>
      <c r="G136" s="9">
        <v>105000</v>
      </c>
      <c r="H136" s="9">
        <v>0</v>
      </c>
      <c r="I136" s="9">
        <v>105000</v>
      </c>
      <c r="J136" s="9">
        <v>3013.5</v>
      </c>
      <c r="K136" s="9">
        <v>13281.49</v>
      </c>
      <c r="L136" s="9">
        <v>3192</v>
      </c>
      <c r="M136" s="9">
        <v>25</v>
      </c>
      <c r="N136" s="9">
        <f t="shared" si="16"/>
        <v>19511.989999999998</v>
      </c>
      <c r="O136" s="9">
        <f t="shared" si="17"/>
        <v>85488.010000000009</v>
      </c>
      <c r="X136" s="2"/>
      <c r="Y136" s="2"/>
      <c r="Z136" s="2"/>
      <c r="AA136" s="2"/>
      <c r="AB136" s="3"/>
      <c r="AC136" s="4"/>
    </row>
    <row r="137" spans="1:29" x14ac:dyDescent="0.25">
      <c r="A137" s="6" t="s">
        <v>273</v>
      </c>
      <c r="B137" s="6" t="s">
        <v>272</v>
      </c>
      <c r="C137" s="6" t="s">
        <v>429</v>
      </c>
      <c r="D137" s="10">
        <v>45839</v>
      </c>
      <c r="E137" s="10">
        <v>46023</v>
      </c>
      <c r="F137" s="6" t="s">
        <v>417</v>
      </c>
      <c r="G137" s="9">
        <v>105000</v>
      </c>
      <c r="H137" s="9">
        <v>0</v>
      </c>
      <c r="I137" s="9">
        <v>105000</v>
      </c>
      <c r="J137" s="9">
        <v>3013.5</v>
      </c>
      <c r="K137" s="9">
        <v>13281.49</v>
      </c>
      <c r="L137" s="9">
        <v>3192</v>
      </c>
      <c r="M137" s="9">
        <v>25</v>
      </c>
      <c r="N137" s="9">
        <f t="shared" si="16"/>
        <v>19511.989999999998</v>
      </c>
      <c r="O137" s="9">
        <f t="shared" si="17"/>
        <v>85488.010000000009</v>
      </c>
      <c r="X137" s="2"/>
      <c r="Y137" s="2"/>
      <c r="Z137" s="2"/>
      <c r="AA137" s="2"/>
      <c r="AB137" s="3"/>
      <c r="AC137" s="4"/>
    </row>
    <row r="138" spans="1:29" x14ac:dyDescent="0.25">
      <c r="A138" s="6" t="s">
        <v>270</v>
      </c>
      <c r="B138" s="6" t="s">
        <v>26</v>
      </c>
      <c r="C138" s="6" t="s">
        <v>429</v>
      </c>
      <c r="D138" s="10">
        <v>45870</v>
      </c>
      <c r="E138" s="10">
        <v>46054</v>
      </c>
      <c r="F138" s="6" t="s">
        <v>417</v>
      </c>
      <c r="G138" s="9">
        <v>60000</v>
      </c>
      <c r="H138" s="9">
        <v>0</v>
      </c>
      <c r="I138" s="9">
        <v>60000</v>
      </c>
      <c r="J138" s="9">
        <v>1722</v>
      </c>
      <c r="K138" s="9">
        <v>3486.68</v>
      </c>
      <c r="L138" s="9">
        <v>1824</v>
      </c>
      <c r="M138" s="9">
        <v>25</v>
      </c>
      <c r="N138" s="9">
        <f t="shared" si="16"/>
        <v>7057.68</v>
      </c>
      <c r="O138" s="9">
        <f t="shared" si="17"/>
        <v>52942.32</v>
      </c>
      <c r="X138" s="2"/>
      <c r="Y138" s="2"/>
      <c r="Z138" s="2"/>
      <c r="AA138" s="2"/>
      <c r="AB138" s="3"/>
      <c r="AC138" s="4"/>
    </row>
    <row r="139" spans="1:29" x14ac:dyDescent="0.25">
      <c r="A139" s="6" t="s">
        <v>280</v>
      </c>
      <c r="B139" s="6" t="s">
        <v>26</v>
      </c>
      <c r="C139" s="6" t="s">
        <v>429</v>
      </c>
      <c r="D139" s="10">
        <v>45931</v>
      </c>
      <c r="E139" s="10">
        <v>46113</v>
      </c>
      <c r="F139" s="6" t="s">
        <v>418</v>
      </c>
      <c r="G139" s="9">
        <v>76000</v>
      </c>
      <c r="H139" s="9">
        <v>0</v>
      </c>
      <c r="I139" s="9">
        <v>76000</v>
      </c>
      <c r="J139" s="9">
        <v>2181.1999999999998</v>
      </c>
      <c r="K139" s="9">
        <v>6497.56</v>
      </c>
      <c r="L139" s="9">
        <v>2310.4</v>
      </c>
      <c r="M139" s="9">
        <v>25</v>
      </c>
      <c r="N139" s="9">
        <f t="shared" si="16"/>
        <v>11014.16</v>
      </c>
      <c r="O139" s="9">
        <f t="shared" si="17"/>
        <v>64985.84</v>
      </c>
      <c r="X139" s="2"/>
      <c r="Y139" s="2"/>
      <c r="Z139" s="2"/>
      <c r="AA139" s="2"/>
      <c r="AB139" s="3"/>
      <c r="AC139" s="4"/>
    </row>
    <row r="140" spans="1:29" x14ac:dyDescent="0.25">
      <c r="A140" s="6" t="s">
        <v>283</v>
      </c>
      <c r="B140" s="6" t="s">
        <v>26</v>
      </c>
      <c r="C140" s="6" t="s">
        <v>429</v>
      </c>
      <c r="D140" s="10">
        <v>45992</v>
      </c>
      <c r="E140" s="10">
        <v>46174</v>
      </c>
      <c r="F140" s="6" t="s">
        <v>418</v>
      </c>
      <c r="G140" s="9">
        <v>76000</v>
      </c>
      <c r="H140" s="9">
        <v>0</v>
      </c>
      <c r="I140" s="9">
        <v>76000</v>
      </c>
      <c r="J140" s="9">
        <v>2181.1999999999998</v>
      </c>
      <c r="K140" s="9">
        <v>6497.56</v>
      </c>
      <c r="L140" s="9">
        <v>2310.4</v>
      </c>
      <c r="M140" s="9">
        <v>25</v>
      </c>
      <c r="N140" s="9">
        <f t="shared" si="16"/>
        <v>11014.16</v>
      </c>
      <c r="O140" s="9">
        <f t="shared" si="17"/>
        <v>64985.84</v>
      </c>
      <c r="X140" s="2"/>
      <c r="Y140" s="2"/>
      <c r="Z140" s="2"/>
      <c r="AA140" s="2"/>
      <c r="AB140" s="3"/>
      <c r="AC140" s="4"/>
    </row>
    <row r="141" spans="1:29" x14ac:dyDescent="0.25">
      <c r="A141" s="6" t="s">
        <v>278</v>
      </c>
      <c r="B141" s="6" t="s">
        <v>42</v>
      </c>
      <c r="C141" s="6" t="s">
        <v>429</v>
      </c>
      <c r="D141" s="10">
        <v>45901</v>
      </c>
      <c r="E141" s="10">
        <v>46082</v>
      </c>
      <c r="F141" s="6" t="s">
        <v>417</v>
      </c>
      <c r="G141" s="9">
        <v>76000</v>
      </c>
      <c r="H141" s="9">
        <v>0</v>
      </c>
      <c r="I141" s="9">
        <v>76000</v>
      </c>
      <c r="J141" s="9">
        <v>2181.1999999999998</v>
      </c>
      <c r="K141" s="9">
        <v>6497.56</v>
      </c>
      <c r="L141" s="9">
        <v>2310.4</v>
      </c>
      <c r="M141" s="9">
        <v>25</v>
      </c>
      <c r="N141" s="9">
        <f t="shared" si="16"/>
        <v>11014.16</v>
      </c>
      <c r="O141" s="9">
        <f t="shared" si="17"/>
        <v>64985.84</v>
      </c>
      <c r="X141" s="2"/>
      <c r="Y141" s="2"/>
      <c r="Z141" s="2"/>
      <c r="AA141" s="2"/>
      <c r="AB141" s="3"/>
      <c r="AC141" s="4"/>
    </row>
    <row r="142" spans="1:29" x14ac:dyDescent="0.25">
      <c r="A142" s="6" t="s">
        <v>285</v>
      </c>
      <c r="B142" s="6" t="s">
        <v>286</v>
      </c>
      <c r="C142" s="6" t="s">
        <v>429</v>
      </c>
      <c r="D142" s="10">
        <v>45901</v>
      </c>
      <c r="E142" s="10">
        <v>46082</v>
      </c>
      <c r="F142" s="6" t="s">
        <v>417</v>
      </c>
      <c r="G142" s="9">
        <v>76000</v>
      </c>
      <c r="H142" s="9">
        <v>0</v>
      </c>
      <c r="I142" s="9">
        <v>76000</v>
      </c>
      <c r="J142" s="9">
        <v>2181.1999999999998</v>
      </c>
      <c r="K142" s="9">
        <v>6497.56</v>
      </c>
      <c r="L142" s="9">
        <v>2310.4</v>
      </c>
      <c r="M142" s="9">
        <v>25</v>
      </c>
      <c r="N142" s="9">
        <f t="shared" si="16"/>
        <v>11014.16</v>
      </c>
      <c r="O142" s="9">
        <f t="shared" si="17"/>
        <v>64985.84</v>
      </c>
      <c r="X142" s="2"/>
      <c r="Y142" s="2"/>
      <c r="Z142" s="2"/>
      <c r="AA142" s="2"/>
      <c r="AB142" s="3"/>
      <c r="AC142" s="4"/>
    </row>
    <row r="143" spans="1:29" x14ac:dyDescent="0.25">
      <c r="A143" s="6" t="s">
        <v>287</v>
      </c>
      <c r="B143" s="6" t="s">
        <v>286</v>
      </c>
      <c r="C143" s="6" t="s">
        <v>429</v>
      </c>
      <c r="D143" s="10">
        <v>45962</v>
      </c>
      <c r="E143" s="10">
        <v>46143</v>
      </c>
      <c r="F143" s="6" t="s">
        <v>417</v>
      </c>
      <c r="G143" s="9">
        <v>76000</v>
      </c>
      <c r="H143" s="9">
        <v>0</v>
      </c>
      <c r="I143" s="9">
        <v>76000</v>
      </c>
      <c r="J143" s="9">
        <v>2181.1999999999998</v>
      </c>
      <c r="K143" s="9">
        <v>5729.64</v>
      </c>
      <c r="L143" s="9">
        <v>2310.4</v>
      </c>
      <c r="M143" s="9">
        <v>4505.05</v>
      </c>
      <c r="N143" s="9">
        <f t="shared" si="16"/>
        <v>14726.29</v>
      </c>
      <c r="O143" s="9">
        <f t="shared" si="17"/>
        <v>61273.71</v>
      </c>
      <c r="X143" s="2"/>
      <c r="Y143" s="2"/>
      <c r="Z143" s="2"/>
      <c r="AA143" s="2"/>
      <c r="AB143" s="3"/>
      <c r="AC143" s="4"/>
    </row>
    <row r="144" spans="1:29" x14ac:dyDescent="0.25">
      <c r="A144" s="6" t="s">
        <v>291</v>
      </c>
      <c r="B144" s="6" t="s">
        <v>286</v>
      </c>
      <c r="C144" s="6" t="s">
        <v>429</v>
      </c>
      <c r="D144" s="10">
        <v>45962</v>
      </c>
      <c r="E144" s="10">
        <v>46143</v>
      </c>
      <c r="F144" s="6" t="s">
        <v>418</v>
      </c>
      <c r="G144" s="9">
        <v>76000</v>
      </c>
      <c r="H144" s="9">
        <v>0</v>
      </c>
      <c r="I144" s="9">
        <v>76000</v>
      </c>
      <c r="J144" s="9">
        <v>2181.1999999999998</v>
      </c>
      <c r="K144" s="9">
        <v>6497.56</v>
      </c>
      <c r="L144" s="9">
        <v>2310.4</v>
      </c>
      <c r="M144" s="9">
        <v>25</v>
      </c>
      <c r="N144" s="9">
        <f t="shared" si="16"/>
        <v>11014.16</v>
      </c>
      <c r="O144" s="9">
        <f t="shared" si="17"/>
        <v>64985.84</v>
      </c>
      <c r="X144" s="2"/>
      <c r="Y144" s="2"/>
      <c r="Z144" s="2"/>
      <c r="AA144" s="2"/>
      <c r="AB144" s="3"/>
      <c r="AC144" s="4"/>
    </row>
    <row r="145" spans="1:29" x14ac:dyDescent="0.25">
      <c r="A145" s="6" t="s">
        <v>292</v>
      </c>
      <c r="B145" s="6" t="s">
        <v>286</v>
      </c>
      <c r="C145" s="6" t="s">
        <v>429</v>
      </c>
      <c r="D145" s="10">
        <v>45962</v>
      </c>
      <c r="E145" s="10">
        <v>46143</v>
      </c>
      <c r="F145" s="6" t="s">
        <v>417</v>
      </c>
      <c r="G145" s="9">
        <v>76000</v>
      </c>
      <c r="H145" s="9">
        <v>0</v>
      </c>
      <c r="I145" s="9">
        <v>76000</v>
      </c>
      <c r="J145" s="9">
        <v>2181.1999999999998</v>
      </c>
      <c r="K145" s="9">
        <v>6497.56</v>
      </c>
      <c r="L145" s="9">
        <v>2310.4</v>
      </c>
      <c r="M145" s="9">
        <v>25</v>
      </c>
      <c r="N145" s="9">
        <f t="shared" si="16"/>
        <v>11014.16</v>
      </c>
      <c r="O145" s="9">
        <f t="shared" si="17"/>
        <v>64985.84</v>
      </c>
      <c r="X145" s="2"/>
      <c r="Y145" s="2"/>
      <c r="Z145" s="2"/>
      <c r="AA145" s="2"/>
      <c r="AB145" s="3"/>
      <c r="AC145" s="4"/>
    </row>
    <row r="146" spans="1:29" x14ac:dyDescent="0.25">
      <c r="A146" s="6" t="s">
        <v>293</v>
      </c>
      <c r="B146" s="6" t="s">
        <v>286</v>
      </c>
      <c r="C146" s="6" t="s">
        <v>429</v>
      </c>
      <c r="D146" s="10">
        <v>45962</v>
      </c>
      <c r="E146" s="10">
        <v>46143</v>
      </c>
      <c r="F146" s="6" t="s">
        <v>417</v>
      </c>
      <c r="G146" s="9">
        <v>76000</v>
      </c>
      <c r="H146" s="9">
        <v>0</v>
      </c>
      <c r="I146" s="9">
        <v>76000</v>
      </c>
      <c r="J146" s="9">
        <v>2181.1999999999998</v>
      </c>
      <c r="K146" s="9">
        <v>6497.56</v>
      </c>
      <c r="L146" s="9">
        <v>2310.4</v>
      </c>
      <c r="M146" s="9">
        <v>25</v>
      </c>
      <c r="N146" s="9">
        <f t="shared" si="16"/>
        <v>11014.16</v>
      </c>
      <c r="O146" s="9">
        <f t="shared" si="17"/>
        <v>64985.84</v>
      </c>
      <c r="X146" s="2"/>
      <c r="Y146" s="2"/>
      <c r="Z146" s="2"/>
      <c r="AA146" s="2"/>
      <c r="AB146" s="3"/>
      <c r="AC146" s="4"/>
    </row>
    <row r="147" spans="1:29" x14ac:dyDescent="0.25">
      <c r="A147" s="6" t="s">
        <v>294</v>
      </c>
      <c r="B147" s="6" t="s">
        <v>286</v>
      </c>
      <c r="C147" s="6" t="s">
        <v>429</v>
      </c>
      <c r="D147" s="10">
        <v>45962</v>
      </c>
      <c r="E147" s="10">
        <v>46143</v>
      </c>
      <c r="F147" s="6" t="s">
        <v>417</v>
      </c>
      <c r="G147" s="9">
        <v>76000</v>
      </c>
      <c r="H147" s="9">
        <v>0</v>
      </c>
      <c r="I147" s="9">
        <v>76000</v>
      </c>
      <c r="J147" s="9">
        <v>2181.1999999999998</v>
      </c>
      <c r="K147" s="9">
        <v>6497.56</v>
      </c>
      <c r="L147" s="9">
        <v>2310.4</v>
      </c>
      <c r="M147" s="9">
        <v>25</v>
      </c>
      <c r="N147" s="9">
        <f t="shared" si="16"/>
        <v>11014.16</v>
      </c>
      <c r="O147" s="9">
        <f t="shared" si="17"/>
        <v>64985.84</v>
      </c>
      <c r="X147" s="2"/>
      <c r="Y147" s="2"/>
      <c r="Z147" s="2"/>
      <c r="AA147" s="2"/>
      <c r="AB147" s="3"/>
      <c r="AC147" s="4"/>
    </row>
    <row r="148" spans="1:29" x14ac:dyDescent="0.25">
      <c r="A148" s="6" t="s">
        <v>288</v>
      </c>
      <c r="B148" s="6" t="s">
        <v>289</v>
      </c>
      <c r="C148" s="6" t="s">
        <v>429</v>
      </c>
      <c r="D148" s="10">
        <v>45901</v>
      </c>
      <c r="E148" s="10">
        <v>46082</v>
      </c>
      <c r="F148" s="6" t="s">
        <v>417</v>
      </c>
      <c r="G148" s="9">
        <v>76000</v>
      </c>
      <c r="H148" s="9">
        <v>0</v>
      </c>
      <c r="I148" s="9">
        <v>76000</v>
      </c>
      <c r="J148" s="9">
        <v>2181.1999999999998</v>
      </c>
      <c r="K148" s="9">
        <v>6497.56</v>
      </c>
      <c r="L148" s="9">
        <v>2310.4</v>
      </c>
      <c r="M148" s="9">
        <v>25</v>
      </c>
      <c r="N148" s="9">
        <f t="shared" si="16"/>
        <v>11014.16</v>
      </c>
      <c r="O148" s="9">
        <f t="shared" si="17"/>
        <v>64985.84</v>
      </c>
      <c r="X148" s="2"/>
      <c r="Y148" s="2"/>
      <c r="Z148" s="2"/>
      <c r="AA148" s="2"/>
      <c r="AB148" s="3"/>
      <c r="AC148" s="4"/>
    </row>
    <row r="149" spans="1:29" x14ac:dyDescent="0.25">
      <c r="A149" s="6" t="s">
        <v>275</v>
      </c>
      <c r="B149" s="6" t="s">
        <v>19</v>
      </c>
      <c r="C149" s="6" t="s">
        <v>429</v>
      </c>
      <c r="D149" s="10">
        <v>45962</v>
      </c>
      <c r="E149" s="10">
        <v>46143</v>
      </c>
      <c r="F149" s="6" t="s">
        <v>417</v>
      </c>
      <c r="G149" s="9">
        <v>55000</v>
      </c>
      <c r="H149" s="9">
        <v>0</v>
      </c>
      <c r="I149" s="9">
        <v>55000</v>
      </c>
      <c r="J149" s="9">
        <v>1578.5</v>
      </c>
      <c r="K149" s="9">
        <v>2559.6799999999998</v>
      </c>
      <c r="L149" s="9">
        <v>1672</v>
      </c>
      <c r="M149" s="9">
        <v>25</v>
      </c>
      <c r="N149" s="9">
        <f t="shared" si="16"/>
        <v>5835.18</v>
      </c>
      <c r="O149" s="9">
        <f t="shared" si="17"/>
        <v>49164.82</v>
      </c>
      <c r="X149" s="2"/>
      <c r="Y149" s="2"/>
      <c r="Z149" s="2"/>
      <c r="AA149" s="2"/>
      <c r="AB149" s="3"/>
      <c r="AC149" s="4"/>
    </row>
    <row r="150" spans="1:29" x14ac:dyDescent="0.25">
      <c r="A150" s="6" t="s">
        <v>276</v>
      </c>
      <c r="B150" s="6" t="s">
        <v>19</v>
      </c>
      <c r="C150" s="6" t="s">
        <v>429</v>
      </c>
      <c r="D150" s="10">
        <v>45962</v>
      </c>
      <c r="E150" s="10">
        <v>46143</v>
      </c>
      <c r="F150" s="6" t="s">
        <v>417</v>
      </c>
      <c r="G150" s="9">
        <v>55000</v>
      </c>
      <c r="H150" s="9">
        <v>0</v>
      </c>
      <c r="I150" s="9">
        <v>55000</v>
      </c>
      <c r="J150" s="9">
        <v>1578.5</v>
      </c>
      <c r="K150" s="9">
        <v>2559.6799999999998</v>
      </c>
      <c r="L150" s="9">
        <v>1672</v>
      </c>
      <c r="M150" s="9">
        <v>25</v>
      </c>
      <c r="N150" s="9">
        <f t="shared" si="16"/>
        <v>5835.18</v>
      </c>
      <c r="O150" s="9">
        <f t="shared" si="17"/>
        <v>49164.82</v>
      </c>
      <c r="X150" s="2"/>
      <c r="Y150" s="2"/>
      <c r="Z150" s="2"/>
      <c r="AA150" s="2"/>
      <c r="AB150" s="4"/>
      <c r="AC150" s="4"/>
    </row>
    <row r="151" spans="1:29" x14ac:dyDescent="0.25">
      <c r="A151" s="6" t="s">
        <v>277</v>
      </c>
      <c r="B151" s="6" t="s">
        <v>19</v>
      </c>
      <c r="C151" s="6" t="s">
        <v>429</v>
      </c>
      <c r="D151" s="10">
        <v>45962</v>
      </c>
      <c r="E151" s="10">
        <v>46143</v>
      </c>
      <c r="F151" s="6" t="s">
        <v>417</v>
      </c>
      <c r="G151" s="9">
        <v>55000</v>
      </c>
      <c r="H151" s="9">
        <v>0</v>
      </c>
      <c r="I151" s="9">
        <v>55000</v>
      </c>
      <c r="J151" s="9">
        <v>1578.5</v>
      </c>
      <c r="K151" s="9">
        <v>2271.71</v>
      </c>
      <c r="L151" s="9">
        <v>1672</v>
      </c>
      <c r="M151" s="9">
        <v>3225.76</v>
      </c>
      <c r="N151" s="9">
        <f t="shared" si="16"/>
        <v>8747.9700000000012</v>
      </c>
      <c r="O151" s="9">
        <f t="shared" si="17"/>
        <v>46252.03</v>
      </c>
      <c r="X151" s="2"/>
      <c r="Y151" s="2"/>
      <c r="Z151" s="2"/>
      <c r="AA151" s="2"/>
      <c r="AB151" s="3"/>
      <c r="AC151" s="4"/>
    </row>
    <row r="152" spans="1:29" x14ac:dyDescent="0.25">
      <c r="A152" s="6" t="s">
        <v>279</v>
      </c>
      <c r="B152" s="6" t="s">
        <v>19</v>
      </c>
      <c r="C152" s="6" t="s">
        <v>429</v>
      </c>
      <c r="D152" s="10">
        <v>45931</v>
      </c>
      <c r="E152" s="10">
        <v>46113</v>
      </c>
      <c r="F152" s="6" t="s">
        <v>418</v>
      </c>
      <c r="G152" s="9">
        <v>55000</v>
      </c>
      <c r="H152" s="9">
        <v>0</v>
      </c>
      <c r="I152" s="9">
        <v>55000</v>
      </c>
      <c r="J152" s="9">
        <v>1578.5</v>
      </c>
      <c r="K152" s="9">
        <v>2559.6799999999998</v>
      </c>
      <c r="L152" s="9">
        <v>1672</v>
      </c>
      <c r="M152" s="9">
        <v>25</v>
      </c>
      <c r="N152" s="9">
        <f t="shared" si="16"/>
        <v>5835.18</v>
      </c>
      <c r="O152" s="9">
        <f t="shared" si="17"/>
        <v>49164.82</v>
      </c>
      <c r="X152" s="2"/>
      <c r="Y152" s="2"/>
      <c r="Z152" s="2"/>
      <c r="AA152" s="2"/>
      <c r="AB152" s="3"/>
      <c r="AC152" s="4"/>
    </row>
    <row r="153" spans="1:29" x14ac:dyDescent="0.25">
      <c r="A153" s="6" t="s">
        <v>281</v>
      </c>
      <c r="B153" s="6" t="s">
        <v>19</v>
      </c>
      <c r="C153" s="6" t="s">
        <v>429</v>
      </c>
      <c r="D153" s="10">
        <v>45931</v>
      </c>
      <c r="E153" s="10">
        <v>46113</v>
      </c>
      <c r="F153" s="6" t="s">
        <v>418</v>
      </c>
      <c r="G153" s="9">
        <v>50000</v>
      </c>
      <c r="H153" s="9">
        <v>0</v>
      </c>
      <c r="I153" s="9">
        <v>50000</v>
      </c>
      <c r="J153" s="9">
        <v>1435</v>
      </c>
      <c r="K153" s="9">
        <v>1854</v>
      </c>
      <c r="L153" s="9">
        <v>1520</v>
      </c>
      <c r="M153" s="9">
        <v>25</v>
      </c>
      <c r="N153" s="9">
        <f t="shared" si="16"/>
        <v>4834</v>
      </c>
      <c r="O153" s="9">
        <f t="shared" si="17"/>
        <v>45166</v>
      </c>
      <c r="X153" s="2"/>
      <c r="Y153" s="2"/>
      <c r="Z153" s="2"/>
      <c r="AA153" s="2"/>
      <c r="AB153" s="3"/>
      <c r="AC153" s="4"/>
    </row>
    <row r="154" spans="1:29" x14ac:dyDescent="0.25">
      <c r="A154" s="6" t="s">
        <v>282</v>
      </c>
      <c r="B154" s="6" t="s">
        <v>19</v>
      </c>
      <c r="C154" s="6" t="s">
        <v>429</v>
      </c>
      <c r="D154" s="10">
        <v>45931</v>
      </c>
      <c r="E154" s="10">
        <v>46113</v>
      </c>
      <c r="F154" s="6" t="s">
        <v>417</v>
      </c>
      <c r="G154" s="9">
        <v>55000</v>
      </c>
      <c r="H154" s="9">
        <v>0</v>
      </c>
      <c r="I154" s="9">
        <v>55000</v>
      </c>
      <c r="J154" s="9">
        <v>1578.5</v>
      </c>
      <c r="K154" s="9">
        <v>2559.6799999999998</v>
      </c>
      <c r="L154" s="9">
        <v>1672</v>
      </c>
      <c r="M154" s="9">
        <v>25</v>
      </c>
      <c r="N154" s="9">
        <f t="shared" si="16"/>
        <v>5835.18</v>
      </c>
      <c r="O154" s="9">
        <f t="shared" si="17"/>
        <v>49164.82</v>
      </c>
      <c r="X154" s="2"/>
      <c r="Y154" s="2"/>
      <c r="Z154" s="2"/>
      <c r="AA154" s="2"/>
      <c r="AB154" s="3"/>
      <c r="AC154" s="4"/>
    </row>
    <row r="155" spans="1:29" x14ac:dyDescent="0.25">
      <c r="A155" s="6" t="s">
        <v>284</v>
      </c>
      <c r="B155" s="6" t="s">
        <v>19</v>
      </c>
      <c r="C155" s="6" t="s">
        <v>429</v>
      </c>
      <c r="D155" s="10">
        <v>45870</v>
      </c>
      <c r="E155" s="10">
        <v>46054</v>
      </c>
      <c r="F155" s="6" t="s">
        <v>417</v>
      </c>
      <c r="G155" s="9">
        <v>55000</v>
      </c>
      <c r="H155" s="9">
        <v>0</v>
      </c>
      <c r="I155" s="9">
        <v>55000</v>
      </c>
      <c r="J155" s="9">
        <v>1578.5</v>
      </c>
      <c r="K155" s="9">
        <v>2559.6799999999998</v>
      </c>
      <c r="L155" s="9">
        <v>1672</v>
      </c>
      <c r="M155" s="9">
        <v>25</v>
      </c>
      <c r="N155" s="9">
        <f t="shared" si="16"/>
        <v>5835.18</v>
      </c>
      <c r="O155" s="9">
        <f t="shared" si="17"/>
        <v>49164.82</v>
      </c>
      <c r="X155" s="2"/>
      <c r="Y155" s="2"/>
      <c r="Z155" s="2"/>
      <c r="AA155" s="2"/>
      <c r="AB155" s="3"/>
      <c r="AC155" s="4"/>
    </row>
    <row r="156" spans="1:29" x14ac:dyDescent="0.25">
      <c r="A156" s="6" t="s">
        <v>295</v>
      </c>
      <c r="B156" s="6" t="s">
        <v>19</v>
      </c>
      <c r="C156" s="6" t="s">
        <v>429</v>
      </c>
      <c r="D156" s="10">
        <v>45962</v>
      </c>
      <c r="E156" s="10">
        <v>46143</v>
      </c>
      <c r="F156" s="6" t="s">
        <v>418</v>
      </c>
      <c r="G156" s="9">
        <v>55000</v>
      </c>
      <c r="H156" s="9">
        <v>0</v>
      </c>
      <c r="I156" s="9">
        <v>55000</v>
      </c>
      <c r="J156" s="9">
        <v>1578.5</v>
      </c>
      <c r="K156" s="9">
        <v>2559.6799999999998</v>
      </c>
      <c r="L156" s="9">
        <v>1672</v>
      </c>
      <c r="M156" s="9">
        <v>25</v>
      </c>
      <c r="N156" s="9">
        <f t="shared" si="16"/>
        <v>5835.18</v>
      </c>
      <c r="O156" s="9">
        <f t="shared" si="17"/>
        <v>49164.82</v>
      </c>
      <c r="X156" s="2"/>
      <c r="Y156" s="2"/>
      <c r="Z156" s="2"/>
      <c r="AA156" s="2"/>
      <c r="AB156" s="3"/>
      <c r="AC156" s="3"/>
    </row>
    <row r="157" spans="1:29" x14ac:dyDescent="0.25">
      <c r="D157" s="10"/>
      <c r="E157" s="10"/>
      <c r="F157" s="6">
        <v>25</v>
      </c>
      <c r="G157" s="13">
        <f>SUM(G132:G156)</f>
        <v>1953000</v>
      </c>
      <c r="H157" s="13">
        <f t="shared" ref="H157:O157" si="18">SUM(H132:H156)</f>
        <v>0</v>
      </c>
      <c r="I157" s="13">
        <f t="shared" si="18"/>
        <v>1953000</v>
      </c>
      <c r="J157" s="13">
        <f t="shared" si="18"/>
        <v>56051.099999999991</v>
      </c>
      <c r="K157" s="13">
        <f t="shared" si="18"/>
        <v>182862.39999999994</v>
      </c>
      <c r="L157" s="13">
        <f t="shared" si="18"/>
        <v>59371.200000000012</v>
      </c>
      <c r="M157" s="13">
        <f t="shared" si="18"/>
        <v>8305.8100000000013</v>
      </c>
      <c r="N157" s="13">
        <f t="shared" si="18"/>
        <v>306590.51</v>
      </c>
      <c r="O157" s="13">
        <f t="shared" si="18"/>
        <v>1646409.4900000005</v>
      </c>
      <c r="X157" s="2"/>
      <c r="Y157" s="2"/>
      <c r="Z157" s="2"/>
      <c r="AA157" s="2"/>
      <c r="AB157" s="3"/>
      <c r="AC157" s="3"/>
    </row>
    <row r="161" spans="1:29" x14ac:dyDescent="0.25">
      <c r="A161" s="7" t="s">
        <v>306</v>
      </c>
      <c r="D161" s="10"/>
      <c r="E161" s="10"/>
      <c r="X161" s="2"/>
      <c r="Y161" s="2"/>
      <c r="Z161" s="2"/>
      <c r="AA161" s="2"/>
      <c r="AB161" s="3"/>
      <c r="AC161" s="4"/>
    </row>
    <row r="162" spans="1:29" x14ac:dyDescent="0.25">
      <c r="A162" s="11" t="s">
        <v>422</v>
      </c>
      <c r="B162" s="11" t="s">
        <v>413</v>
      </c>
      <c r="C162" s="11" t="s">
        <v>414</v>
      </c>
      <c r="D162" s="11" t="s">
        <v>420</v>
      </c>
      <c r="E162" s="11" t="s">
        <v>416</v>
      </c>
      <c r="F162" s="11" t="s">
        <v>415</v>
      </c>
      <c r="G162" s="12" t="s">
        <v>423</v>
      </c>
      <c r="H162" s="12" t="s">
        <v>424</v>
      </c>
      <c r="I162" s="12" t="s">
        <v>425</v>
      </c>
      <c r="J162" s="12" t="s">
        <v>0</v>
      </c>
      <c r="K162" s="12" t="s">
        <v>1</v>
      </c>
      <c r="L162" s="12" t="s">
        <v>2</v>
      </c>
      <c r="M162" s="12" t="s">
        <v>426</v>
      </c>
      <c r="N162" s="12" t="s">
        <v>427</v>
      </c>
      <c r="O162" s="12" t="s">
        <v>428</v>
      </c>
    </row>
    <row r="163" spans="1:29" x14ac:dyDescent="0.25">
      <c r="A163" s="6" t="s">
        <v>313</v>
      </c>
      <c r="B163" s="6" t="s">
        <v>314</v>
      </c>
      <c r="C163" s="6" t="s">
        <v>429</v>
      </c>
      <c r="D163" s="10">
        <v>45870</v>
      </c>
      <c r="E163" s="10">
        <v>46054</v>
      </c>
      <c r="F163" s="6" t="s">
        <v>417</v>
      </c>
      <c r="G163" s="9">
        <v>76000</v>
      </c>
      <c r="H163" s="9">
        <v>0</v>
      </c>
      <c r="I163" s="9">
        <v>76000</v>
      </c>
      <c r="J163" s="9">
        <v>2181.1999999999998</v>
      </c>
      <c r="K163" s="9">
        <v>6497.56</v>
      </c>
      <c r="L163" s="9">
        <v>2310.4</v>
      </c>
      <c r="M163" s="9">
        <v>25</v>
      </c>
      <c r="N163" s="9">
        <f t="shared" ref="N163:N168" si="19">+M163+L163+K163+J163</f>
        <v>11014.16</v>
      </c>
      <c r="O163" s="9">
        <f t="shared" ref="O163:O168" si="20">+I163-N163</f>
        <v>64985.84</v>
      </c>
      <c r="X163" s="2"/>
      <c r="Y163" s="2"/>
      <c r="Z163" s="2"/>
      <c r="AA163" s="2"/>
      <c r="AB163" s="3"/>
      <c r="AC163" s="4"/>
    </row>
    <row r="164" spans="1:29" x14ac:dyDescent="0.25">
      <c r="A164" s="6" t="s">
        <v>311</v>
      </c>
      <c r="B164" s="6" t="s">
        <v>42</v>
      </c>
      <c r="C164" s="6" t="s">
        <v>429</v>
      </c>
      <c r="D164" s="10">
        <v>45839</v>
      </c>
      <c r="E164" s="10">
        <v>46023</v>
      </c>
      <c r="F164" s="6" t="s">
        <v>418</v>
      </c>
      <c r="G164" s="9">
        <v>76000</v>
      </c>
      <c r="H164" s="9">
        <v>0</v>
      </c>
      <c r="I164" s="9">
        <v>76000</v>
      </c>
      <c r="J164" s="9">
        <v>2181.1999999999998</v>
      </c>
      <c r="K164" s="9">
        <v>6497.56</v>
      </c>
      <c r="L164" s="9">
        <v>2310.4</v>
      </c>
      <c r="M164" s="9">
        <v>25</v>
      </c>
      <c r="N164" s="9">
        <f t="shared" si="19"/>
        <v>11014.16</v>
      </c>
      <c r="O164" s="9">
        <f t="shared" si="20"/>
        <v>64985.84</v>
      </c>
      <c r="X164" s="2"/>
      <c r="Y164" s="2"/>
      <c r="Z164" s="2"/>
      <c r="AA164" s="2"/>
      <c r="AB164" s="4"/>
      <c r="AC164" s="4"/>
    </row>
    <row r="165" spans="1:29" x14ac:dyDescent="0.25">
      <c r="A165" s="6" t="s">
        <v>310</v>
      </c>
      <c r="B165" s="6" t="s">
        <v>19</v>
      </c>
      <c r="C165" s="6" t="s">
        <v>429</v>
      </c>
      <c r="D165" s="10">
        <v>45901</v>
      </c>
      <c r="E165" s="10">
        <v>46082</v>
      </c>
      <c r="F165" s="6" t="s">
        <v>417</v>
      </c>
      <c r="G165" s="9">
        <v>55000</v>
      </c>
      <c r="H165" s="9">
        <v>0</v>
      </c>
      <c r="I165" s="9">
        <v>55000</v>
      </c>
      <c r="J165" s="9">
        <v>1578.5</v>
      </c>
      <c r="K165" s="9">
        <v>2559.6799999999998</v>
      </c>
      <c r="L165" s="9">
        <v>1672</v>
      </c>
      <c r="M165" s="9">
        <v>25</v>
      </c>
      <c r="N165" s="9">
        <f t="shared" si="19"/>
        <v>5835.18</v>
      </c>
      <c r="O165" s="9">
        <f t="shared" si="20"/>
        <v>49164.82</v>
      </c>
      <c r="X165" s="2"/>
      <c r="Y165" s="2"/>
      <c r="Z165" s="2"/>
      <c r="AA165" s="2"/>
      <c r="AB165" s="3"/>
      <c r="AC165" s="4"/>
    </row>
    <row r="166" spans="1:29" x14ac:dyDescent="0.25">
      <c r="A166" s="6" t="s">
        <v>312</v>
      </c>
      <c r="B166" s="6" t="s">
        <v>19</v>
      </c>
      <c r="C166" s="6" t="s">
        <v>429</v>
      </c>
      <c r="D166" s="10">
        <v>45839</v>
      </c>
      <c r="E166" s="10">
        <v>46023</v>
      </c>
      <c r="F166" s="6" t="s">
        <v>417</v>
      </c>
      <c r="G166" s="9">
        <v>55000</v>
      </c>
      <c r="H166" s="9">
        <v>0</v>
      </c>
      <c r="I166" s="9">
        <v>55000</v>
      </c>
      <c r="J166" s="9">
        <v>1578.5</v>
      </c>
      <c r="K166" s="9">
        <v>2559.6799999999998</v>
      </c>
      <c r="L166" s="9">
        <v>1672</v>
      </c>
      <c r="M166" s="9">
        <v>25</v>
      </c>
      <c r="N166" s="9">
        <f t="shared" si="19"/>
        <v>5835.18</v>
      </c>
      <c r="O166" s="9">
        <f t="shared" si="20"/>
        <v>49164.82</v>
      </c>
      <c r="X166" s="2"/>
      <c r="Y166" s="2"/>
      <c r="Z166" s="2"/>
      <c r="AA166" s="2"/>
      <c r="AB166" s="3"/>
      <c r="AC166" s="4"/>
    </row>
    <row r="167" spans="1:29" x14ac:dyDescent="0.25">
      <c r="A167" s="6" t="s">
        <v>307</v>
      </c>
      <c r="B167" s="6" t="s">
        <v>308</v>
      </c>
      <c r="C167" s="6" t="s">
        <v>429</v>
      </c>
      <c r="D167" s="10">
        <v>45870</v>
      </c>
      <c r="E167" s="10">
        <v>46054</v>
      </c>
      <c r="F167" s="6" t="s">
        <v>418</v>
      </c>
      <c r="G167" s="9">
        <v>30000</v>
      </c>
      <c r="H167" s="9">
        <v>0</v>
      </c>
      <c r="I167" s="9">
        <v>30000</v>
      </c>
      <c r="J167" s="9">
        <v>861</v>
      </c>
      <c r="K167" s="9">
        <v>0</v>
      </c>
      <c r="L167" s="9">
        <v>912</v>
      </c>
      <c r="M167" s="9">
        <v>25</v>
      </c>
      <c r="N167" s="9">
        <f t="shared" si="19"/>
        <v>1798</v>
      </c>
      <c r="O167" s="9">
        <f t="shared" si="20"/>
        <v>28202</v>
      </c>
      <c r="X167" s="2"/>
      <c r="Y167" s="2"/>
      <c r="Z167" s="2"/>
      <c r="AA167" s="2"/>
      <c r="AB167" s="3"/>
      <c r="AC167" s="4"/>
    </row>
    <row r="168" spans="1:29" x14ac:dyDescent="0.25">
      <c r="A168" s="6" t="s">
        <v>309</v>
      </c>
      <c r="B168" s="6" t="s">
        <v>308</v>
      </c>
      <c r="C168" s="6" t="s">
        <v>429</v>
      </c>
      <c r="D168" s="10">
        <v>45870</v>
      </c>
      <c r="E168" s="10">
        <v>46054</v>
      </c>
      <c r="F168" s="6" t="s">
        <v>418</v>
      </c>
      <c r="G168" s="9">
        <v>30000</v>
      </c>
      <c r="H168" s="9">
        <v>0</v>
      </c>
      <c r="I168" s="9">
        <v>30000</v>
      </c>
      <c r="J168" s="9">
        <v>861</v>
      </c>
      <c r="K168" s="9">
        <v>0</v>
      </c>
      <c r="L168" s="9">
        <v>912</v>
      </c>
      <c r="M168" s="9">
        <v>25</v>
      </c>
      <c r="N168" s="9">
        <f t="shared" si="19"/>
        <v>1798</v>
      </c>
      <c r="O168" s="9">
        <f t="shared" si="20"/>
        <v>28202</v>
      </c>
      <c r="X168" s="2"/>
      <c r="Y168" s="2"/>
      <c r="Z168" s="2"/>
      <c r="AA168" s="2"/>
      <c r="AB168" s="3"/>
      <c r="AC168" s="3"/>
    </row>
    <row r="169" spans="1:29" x14ac:dyDescent="0.25">
      <c r="D169" s="10"/>
      <c r="E169" s="10"/>
      <c r="F169" s="6">
        <v>6</v>
      </c>
      <c r="G169" s="13">
        <f>SUM(G163:G168)</f>
        <v>322000</v>
      </c>
      <c r="H169" s="13">
        <f t="shared" ref="H169:O169" si="21">SUM(H163:H168)</f>
        <v>0</v>
      </c>
      <c r="I169" s="13">
        <f t="shared" si="21"/>
        <v>322000</v>
      </c>
      <c r="J169" s="13">
        <f t="shared" si="21"/>
        <v>9241.4</v>
      </c>
      <c r="K169" s="13">
        <f t="shared" si="21"/>
        <v>18114.48</v>
      </c>
      <c r="L169" s="13">
        <f t="shared" si="21"/>
        <v>9788.7999999999993</v>
      </c>
      <c r="M169" s="13">
        <f t="shared" si="21"/>
        <v>150</v>
      </c>
      <c r="N169" s="13">
        <f t="shared" si="21"/>
        <v>37294.68</v>
      </c>
      <c r="O169" s="13">
        <f t="shared" si="21"/>
        <v>284705.32</v>
      </c>
      <c r="X169" s="2"/>
      <c r="Y169" s="2"/>
      <c r="Z169" s="2"/>
      <c r="AA169" s="2"/>
      <c r="AB169" s="3"/>
      <c r="AC169" s="3"/>
    </row>
    <row r="170" spans="1:29" x14ac:dyDescent="0.25">
      <c r="D170" s="10"/>
      <c r="E170" s="10"/>
      <c r="G170" s="14"/>
      <c r="H170" s="14"/>
      <c r="I170" s="14"/>
      <c r="J170" s="14"/>
      <c r="K170" s="14"/>
      <c r="L170" s="14"/>
      <c r="M170" s="14"/>
      <c r="N170" s="14"/>
      <c r="O170" s="14"/>
      <c r="X170" s="2"/>
      <c r="Y170" s="2"/>
      <c r="Z170" s="2"/>
      <c r="AA170" s="2"/>
      <c r="AB170" s="3"/>
      <c r="AC170" s="3"/>
    </row>
    <row r="171" spans="1:29" x14ac:dyDescent="0.25">
      <c r="A171" s="7" t="s">
        <v>315</v>
      </c>
      <c r="D171" s="10"/>
      <c r="E171" s="10"/>
      <c r="X171" s="2"/>
      <c r="Y171" s="2"/>
      <c r="Z171" s="2"/>
      <c r="AA171" s="2"/>
      <c r="AB171" s="3"/>
      <c r="AC171" s="4"/>
    </row>
    <row r="172" spans="1:29" x14ac:dyDescent="0.25">
      <c r="A172" s="11" t="s">
        <v>422</v>
      </c>
      <c r="B172" s="11" t="s">
        <v>413</v>
      </c>
      <c r="C172" s="11" t="s">
        <v>414</v>
      </c>
      <c r="D172" s="11" t="s">
        <v>420</v>
      </c>
      <c r="E172" s="11" t="s">
        <v>416</v>
      </c>
      <c r="F172" s="11" t="s">
        <v>415</v>
      </c>
      <c r="G172" s="12" t="s">
        <v>423</v>
      </c>
      <c r="H172" s="12" t="s">
        <v>424</v>
      </c>
      <c r="I172" s="12" t="s">
        <v>425</v>
      </c>
      <c r="J172" s="12" t="s">
        <v>0</v>
      </c>
      <c r="K172" s="12" t="s">
        <v>1</v>
      </c>
      <c r="L172" s="12" t="s">
        <v>2</v>
      </c>
      <c r="M172" s="12" t="s">
        <v>426</v>
      </c>
      <c r="N172" s="12" t="s">
        <v>427</v>
      </c>
      <c r="O172" s="12" t="s">
        <v>428</v>
      </c>
    </row>
    <row r="173" spans="1:29" x14ac:dyDescent="0.25">
      <c r="A173" s="6" t="s">
        <v>317</v>
      </c>
      <c r="B173" s="6" t="s">
        <v>318</v>
      </c>
      <c r="C173" s="6" t="s">
        <v>429</v>
      </c>
      <c r="D173" s="10">
        <v>45931</v>
      </c>
      <c r="E173" s="10">
        <v>46113</v>
      </c>
      <c r="F173" s="6" t="s">
        <v>417</v>
      </c>
      <c r="G173" s="9">
        <v>128000</v>
      </c>
      <c r="H173" s="9">
        <v>0</v>
      </c>
      <c r="I173" s="9">
        <v>128000</v>
      </c>
      <c r="J173" s="9">
        <v>3673.6</v>
      </c>
      <c r="K173" s="9">
        <v>18691.669999999998</v>
      </c>
      <c r="L173" s="9">
        <v>3891.2</v>
      </c>
      <c r="M173" s="9">
        <v>25</v>
      </c>
      <c r="N173" s="9">
        <f t="shared" ref="N173:N181" si="22">+M173+L173+K173+J173</f>
        <v>26281.469999999998</v>
      </c>
      <c r="O173" s="9">
        <f t="shared" ref="O173:O181" si="23">+I173-N173</f>
        <v>101718.53</v>
      </c>
      <c r="X173" s="2"/>
      <c r="Y173" s="2"/>
      <c r="Z173" s="2"/>
      <c r="AA173" s="2"/>
      <c r="AB173" s="3"/>
      <c r="AC173" s="4"/>
    </row>
    <row r="174" spans="1:29" x14ac:dyDescent="0.25">
      <c r="A174" s="6" t="s">
        <v>316</v>
      </c>
      <c r="B174" s="6" t="s">
        <v>17</v>
      </c>
      <c r="C174" s="6" t="s">
        <v>429</v>
      </c>
      <c r="D174" s="10">
        <v>45992</v>
      </c>
      <c r="E174" s="10">
        <v>46174</v>
      </c>
      <c r="F174" s="6" t="s">
        <v>417</v>
      </c>
      <c r="G174" s="9">
        <v>76000</v>
      </c>
      <c r="H174" s="9">
        <v>0</v>
      </c>
      <c r="I174" s="9">
        <v>76000</v>
      </c>
      <c r="J174" s="9">
        <v>2181.1999999999998</v>
      </c>
      <c r="K174" s="9">
        <v>6497.56</v>
      </c>
      <c r="L174" s="9">
        <v>2310.4</v>
      </c>
      <c r="M174" s="9">
        <v>25</v>
      </c>
      <c r="N174" s="9">
        <f t="shared" si="22"/>
        <v>11014.16</v>
      </c>
      <c r="O174" s="9">
        <f t="shared" si="23"/>
        <v>64985.84</v>
      </c>
      <c r="X174" s="2"/>
      <c r="Y174" s="2"/>
      <c r="Z174" s="2"/>
      <c r="AA174" s="2"/>
      <c r="AB174" s="3"/>
      <c r="AC174" s="4"/>
    </row>
    <row r="175" spans="1:29" x14ac:dyDescent="0.25">
      <c r="A175" s="6" t="s">
        <v>320</v>
      </c>
      <c r="B175" s="6" t="s">
        <v>17</v>
      </c>
      <c r="C175" s="6" t="s">
        <v>429</v>
      </c>
      <c r="D175" s="10">
        <v>45839</v>
      </c>
      <c r="E175" s="10">
        <v>46023</v>
      </c>
      <c r="F175" s="6" t="s">
        <v>417</v>
      </c>
      <c r="G175" s="9">
        <v>76000</v>
      </c>
      <c r="H175" s="9">
        <v>0</v>
      </c>
      <c r="I175" s="9">
        <v>76000</v>
      </c>
      <c r="J175" s="9">
        <v>2181.1999999999998</v>
      </c>
      <c r="K175" s="9">
        <v>6113.6</v>
      </c>
      <c r="L175" s="9">
        <v>2310.4</v>
      </c>
      <c r="M175" s="9">
        <v>1944.78</v>
      </c>
      <c r="N175" s="9">
        <f t="shared" si="22"/>
        <v>12549.98</v>
      </c>
      <c r="O175" s="9">
        <f t="shared" si="23"/>
        <v>63450.020000000004</v>
      </c>
      <c r="X175" s="2"/>
      <c r="Y175" s="2"/>
      <c r="Z175" s="2"/>
      <c r="AA175" s="2"/>
      <c r="AB175" s="3"/>
      <c r="AC175" s="4"/>
    </row>
    <row r="176" spans="1:29" x14ac:dyDescent="0.25">
      <c r="A176" s="6" t="s">
        <v>321</v>
      </c>
      <c r="B176" s="6" t="s">
        <v>17</v>
      </c>
      <c r="C176" s="6" t="s">
        <v>429</v>
      </c>
      <c r="D176" s="10">
        <v>45839</v>
      </c>
      <c r="E176" s="10">
        <v>46023</v>
      </c>
      <c r="F176" s="6" t="s">
        <v>418</v>
      </c>
      <c r="G176" s="9">
        <v>76000</v>
      </c>
      <c r="H176" s="9">
        <v>0</v>
      </c>
      <c r="I176" s="9">
        <v>76000</v>
      </c>
      <c r="J176" s="9">
        <v>2181.1999999999998</v>
      </c>
      <c r="K176" s="9">
        <v>6497.56</v>
      </c>
      <c r="L176" s="9">
        <v>2310.4</v>
      </c>
      <c r="M176" s="9">
        <v>25</v>
      </c>
      <c r="N176" s="9">
        <f t="shared" si="22"/>
        <v>11014.16</v>
      </c>
      <c r="O176" s="9">
        <f t="shared" si="23"/>
        <v>64985.84</v>
      </c>
      <c r="X176" s="2"/>
      <c r="Y176" s="2"/>
      <c r="Z176" s="2"/>
      <c r="AA176" s="2"/>
      <c r="AB176" s="3"/>
      <c r="AC176" s="4"/>
    </row>
    <row r="177" spans="1:29" x14ac:dyDescent="0.25">
      <c r="A177" s="6" t="s">
        <v>322</v>
      </c>
      <c r="B177" s="6" t="s">
        <v>17</v>
      </c>
      <c r="C177" s="6" t="s">
        <v>429</v>
      </c>
      <c r="D177" s="10">
        <v>45839</v>
      </c>
      <c r="E177" s="10">
        <v>46023</v>
      </c>
      <c r="F177" s="6" t="s">
        <v>417</v>
      </c>
      <c r="G177" s="9">
        <v>76000</v>
      </c>
      <c r="H177" s="9">
        <v>0</v>
      </c>
      <c r="I177" s="9">
        <v>76000</v>
      </c>
      <c r="J177" s="9">
        <v>2181.1999999999998</v>
      </c>
      <c r="K177" s="9">
        <v>6497.56</v>
      </c>
      <c r="L177" s="9">
        <v>2310.4</v>
      </c>
      <c r="M177" s="9">
        <v>25</v>
      </c>
      <c r="N177" s="9">
        <f t="shared" si="22"/>
        <v>11014.16</v>
      </c>
      <c r="O177" s="9">
        <f t="shared" si="23"/>
        <v>64985.84</v>
      </c>
      <c r="X177" s="2"/>
      <c r="Y177" s="2"/>
      <c r="Z177" s="2"/>
      <c r="AA177" s="2"/>
      <c r="AB177" s="3"/>
      <c r="AC177" s="4"/>
    </row>
    <row r="178" spans="1:29" x14ac:dyDescent="0.25">
      <c r="A178" s="6" t="s">
        <v>323</v>
      </c>
      <c r="B178" s="6" t="s">
        <v>17</v>
      </c>
      <c r="C178" s="6" t="s">
        <v>429</v>
      </c>
      <c r="D178" s="10">
        <v>45839</v>
      </c>
      <c r="E178" s="10">
        <v>46023</v>
      </c>
      <c r="F178" s="6" t="s">
        <v>418</v>
      </c>
      <c r="G178" s="9">
        <v>76000</v>
      </c>
      <c r="H178" s="9">
        <v>0</v>
      </c>
      <c r="I178" s="9">
        <v>76000</v>
      </c>
      <c r="J178" s="9">
        <v>2181.1999999999998</v>
      </c>
      <c r="K178" s="9">
        <v>6497.56</v>
      </c>
      <c r="L178" s="9">
        <v>2310.4</v>
      </c>
      <c r="M178" s="9">
        <v>25</v>
      </c>
      <c r="N178" s="9">
        <f t="shared" si="22"/>
        <v>11014.16</v>
      </c>
      <c r="O178" s="9">
        <f t="shared" si="23"/>
        <v>64985.84</v>
      </c>
      <c r="X178" s="2"/>
      <c r="Y178" s="2"/>
      <c r="Z178" s="2"/>
      <c r="AA178" s="2"/>
      <c r="AB178" s="3"/>
      <c r="AC178" s="4"/>
    </row>
    <row r="179" spans="1:29" x14ac:dyDescent="0.25">
      <c r="A179" s="6" t="s">
        <v>324</v>
      </c>
      <c r="B179" s="6" t="s">
        <v>17</v>
      </c>
      <c r="C179" s="6" t="s">
        <v>429</v>
      </c>
      <c r="D179" s="10">
        <v>45901</v>
      </c>
      <c r="E179" s="10">
        <v>46082</v>
      </c>
      <c r="F179" s="6" t="s">
        <v>417</v>
      </c>
      <c r="G179" s="9">
        <v>76000</v>
      </c>
      <c r="H179" s="9">
        <v>0</v>
      </c>
      <c r="I179" s="9">
        <v>76000</v>
      </c>
      <c r="J179" s="9">
        <v>2181.1999999999998</v>
      </c>
      <c r="K179" s="9">
        <v>6497.56</v>
      </c>
      <c r="L179" s="9">
        <v>2310.4</v>
      </c>
      <c r="M179" s="9">
        <v>25</v>
      </c>
      <c r="N179" s="9">
        <f t="shared" si="22"/>
        <v>11014.16</v>
      </c>
      <c r="O179" s="9">
        <f t="shared" si="23"/>
        <v>64985.84</v>
      </c>
      <c r="X179" s="2"/>
      <c r="Y179" s="2"/>
      <c r="Z179" s="2"/>
      <c r="AA179" s="2"/>
      <c r="AB179" s="3"/>
      <c r="AC179" s="4"/>
    </row>
    <row r="180" spans="1:29" x14ac:dyDescent="0.25">
      <c r="A180" s="6" t="s">
        <v>325</v>
      </c>
      <c r="B180" s="6" t="s">
        <v>17</v>
      </c>
      <c r="C180" s="6" t="s">
        <v>429</v>
      </c>
      <c r="D180" s="10">
        <v>45931</v>
      </c>
      <c r="E180" s="10">
        <v>46113</v>
      </c>
      <c r="F180" s="6" t="s">
        <v>417</v>
      </c>
      <c r="G180" s="9">
        <v>76000</v>
      </c>
      <c r="H180" s="9">
        <v>0</v>
      </c>
      <c r="I180" s="9">
        <v>76000</v>
      </c>
      <c r="J180" s="9">
        <v>2181.1999999999998</v>
      </c>
      <c r="K180" s="9">
        <v>6497.56</v>
      </c>
      <c r="L180" s="9">
        <v>2310.4</v>
      </c>
      <c r="M180" s="9">
        <v>25</v>
      </c>
      <c r="N180" s="9">
        <f t="shared" si="22"/>
        <v>11014.16</v>
      </c>
      <c r="O180" s="9">
        <f t="shared" si="23"/>
        <v>64985.84</v>
      </c>
      <c r="X180" s="2"/>
      <c r="Y180" s="2"/>
      <c r="Z180" s="2"/>
      <c r="AA180" s="2"/>
      <c r="AB180" s="3"/>
      <c r="AC180" s="4"/>
    </row>
    <row r="181" spans="1:29" x14ac:dyDescent="0.25">
      <c r="A181" s="6" t="s">
        <v>319</v>
      </c>
      <c r="B181" s="6" t="s">
        <v>19</v>
      </c>
      <c r="C181" s="6" t="s">
        <v>429</v>
      </c>
      <c r="D181" s="10">
        <v>45839</v>
      </c>
      <c r="E181" s="10">
        <v>46023</v>
      </c>
      <c r="F181" s="6" t="s">
        <v>417</v>
      </c>
      <c r="G181" s="9">
        <v>55000</v>
      </c>
      <c r="H181" s="9">
        <v>0</v>
      </c>
      <c r="I181" s="9">
        <v>55000</v>
      </c>
      <c r="J181" s="9">
        <v>1578.5</v>
      </c>
      <c r="K181" s="9">
        <v>2559.6799999999998</v>
      </c>
      <c r="L181" s="9">
        <v>1672</v>
      </c>
      <c r="M181" s="9">
        <v>25</v>
      </c>
      <c r="N181" s="9">
        <f t="shared" si="22"/>
        <v>5835.18</v>
      </c>
      <c r="O181" s="9">
        <f t="shared" si="23"/>
        <v>49164.82</v>
      </c>
      <c r="X181" s="2"/>
      <c r="Y181" s="2"/>
      <c r="Z181" s="2"/>
      <c r="AA181" s="2"/>
      <c r="AB181" s="3"/>
      <c r="AC181" s="4"/>
    </row>
    <row r="182" spans="1:29" x14ac:dyDescent="0.25">
      <c r="D182" s="10"/>
      <c r="E182" s="10"/>
      <c r="F182" s="6">
        <v>9</v>
      </c>
      <c r="G182" s="13">
        <f>SUM(G173:G181)</f>
        <v>715000</v>
      </c>
      <c r="H182" s="13">
        <f t="shared" ref="H182:O182" si="24">SUM(H173:H181)</f>
        <v>0</v>
      </c>
      <c r="I182" s="13">
        <f t="shared" si="24"/>
        <v>715000</v>
      </c>
      <c r="J182" s="13">
        <f t="shared" si="24"/>
        <v>20520.5</v>
      </c>
      <c r="K182" s="13">
        <f t="shared" si="24"/>
        <v>66350.309999999983</v>
      </c>
      <c r="L182" s="13">
        <f t="shared" si="24"/>
        <v>21736</v>
      </c>
      <c r="M182" s="13">
        <f t="shared" si="24"/>
        <v>2144.7799999999997</v>
      </c>
      <c r="N182" s="13">
        <f t="shared" si="24"/>
        <v>110751.59000000003</v>
      </c>
      <c r="O182" s="13">
        <f t="shared" si="24"/>
        <v>604248.4099999998</v>
      </c>
      <c r="X182" s="2"/>
      <c r="Y182" s="2"/>
      <c r="Z182" s="2"/>
      <c r="AA182" s="2"/>
      <c r="AB182" s="3"/>
      <c r="AC182" s="4"/>
    </row>
    <row r="183" spans="1:29" x14ac:dyDescent="0.25">
      <c r="D183" s="10"/>
      <c r="E183" s="10"/>
      <c r="G183" s="14"/>
      <c r="H183" s="14"/>
      <c r="I183" s="14"/>
      <c r="J183" s="14"/>
      <c r="K183" s="14"/>
      <c r="L183" s="14"/>
      <c r="M183" s="14"/>
      <c r="N183" s="14"/>
      <c r="O183" s="14"/>
      <c r="X183" s="2"/>
      <c r="Y183" s="2"/>
      <c r="Z183" s="2"/>
      <c r="AA183" s="2"/>
      <c r="AB183" s="3"/>
      <c r="AC183" s="3"/>
    </row>
    <row r="184" spans="1:29" x14ac:dyDescent="0.25">
      <c r="A184" s="7" t="s">
        <v>326</v>
      </c>
      <c r="D184" s="10"/>
      <c r="E184" s="10"/>
      <c r="X184" s="2"/>
      <c r="Y184" s="2"/>
      <c r="Z184" s="2"/>
      <c r="AA184" s="2"/>
      <c r="AB184" s="3"/>
      <c r="AC184" s="3"/>
    </row>
    <row r="185" spans="1:29" x14ac:dyDescent="0.25">
      <c r="A185" s="11" t="s">
        <v>422</v>
      </c>
      <c r="B185" s="11" t="s">
        <v>413</v>
      </c>
      <c r="C185" s="11" t="s">
        <v>414</v>
      </c>
      <c r="D185" s="11" t="s">
        <v>420</v>
      </c>
      <c r="E185" s="11" t="s">
        <v>416</v>
      </c>
      <c r="F185" s="11" t="s">
        <v>415</v>
      </c>
      <c r="G185" s="12" t="s">
        <v>423</v>
      </c>
      <c r="H185" s="12" t="s">
        <v>424</v>
      </c>
      <c r="I185" s="12" t="s">
        <v>425</v>
      </c>
      <c r="J185" s="12" t="s">
        <v>0</v>
      </c>
      <c r="K185" s="12" t="s">
        <v>1</v>
      </c>
      <c r="L185" s="12" t="s">
        <v>2</v>
      </c>
      <c r="M185" s="12" t="s">
        <v>426</v>
      </c>
      <c r="N185" s="12" t="s">
        <v>427</v>
      </c>
      <c r="O185" s="12" t="s">
        <v>428</v>
      </c>
    </row>
    <row r="186" spans="1:29" x14ac:dyDescent="0.25">
      <c r="A186" s="6" t="s">
        <v>327</v>
      </c>
      <c r="B186" s="6" t="s">
        <v>11</v>
      </c>
      <c r="C186" s="6" t="s">
        <v>429</v>
      </c>
      <c r="D186" s="10">
        <v>45870</v>
      </c>
      <c r="E186" s="10">
        <v>46054</v>
      </c>
      <c r="F186" s="6" t="s">
        <v>418</v>
      </c>
      <c r="G186" s="9">
        <v>128000</v>
      </c>
      <c r="H186" s="9">
        <v>0</v>
      </c>
      <c r="I186" s="9">
        <v>128000</v>
      </c>
      <c r="J186" s="9">
        <v>3673.6</v>
      </c>
      <c r="K186" s="9">
        <v>18691.669999999998</v>
      </c>
      <c r="L186" s="9">
        <v>3891.2</v>
      </c>
      <c r="M186" s="9">
        <v>25</v>
      </c>
      <c r="N186" s="9">
        <f t="shared" ref="N186:N192" si="25">+M186+L186+K186+J186</f>
        <v>26281.469999999998</v>
      </c>
      <c r="O186" s="9">
        <f t="shared" ref="O186:O192" si="26">+I186-N186</f>
        <v>101718.53</v>
      </c>
      <c r="X186" s="2"/>
      <c r="Y186" s="2"/>
      <c r="Z186" s="2"/>
      <c r="AA186" s="2"/>
      <c r="AB186" s="3"/>
      <c r="AC186" s="4"/>
    </row>
    <row r="187" spans="1:29" x14ac:dyDescent="0.25">
      <c r="A187" s="6" t="s">
        <v>328</v>
      </c>
      <c r="B187" s="6" t="s">
        <v>329</v>
      </c>
      <c r="C187" s="6" t="s">
        <v>429</v>
      </c>
      <c r="D187" s="10">
        <v>45992</v>
      </c>
      <c r="E187" s="10">
        <v>46174</v>
      </c>
      <c r="F187" s="6" t="s">
        <v>417</v>
      </c>
      <c r="G187" s="9">
        <v>128000</v>
      </c>
      <c r="H187" s="9">
        <v>0</v>
      </c>
      <c r="I187" s="9">
        <v>128000</v>
      </c>
      <c r="J187" s="9">
        <v>3673.6</v>
      </c>
      <c r="K187" s="9">
        <v>18691.669999999998</v>
      </c>
      <c r="L187" s="9">
        <v>3891.2</v>
      </c>
      <c r="M187" s="9">
        <v>25</v>
      </c>
      <c r="N187" s="9">
        <f t="shared" si="25"/>
        <v>26281.469999999998</v>
      </c>
      <c r="O187" s="9">
        <f t="shared" si="26"/>
        <v>101718.53</v>
      </c>
      <c r="X187" s="2"/>
      <c r="Y187" s="2"/>
      <c r="Z187" s="2"/>
      <c r="AA187" s="2"/>
      <c r="AB187" s="3"/>
      <c r="AC187" s="4"/>
    </row>
    <row r="188" spans="1:29" x14ac:dyDescent="0.25">
      <c r="A188" s="6" t="s">
        <v>330</v>
      </c>
      <c r="B188" s="6" t="s">
        <v>99</v>
      </c>
      <c r="C188" s="6" t="s">
        <v>429</v>
      </c>
      <c r="D188" s="10">
        <v>45870</v>
      </c>
      <c r="E188" s="10">
        <v>46054</v>
      </c>
      <c r="F188" s="6" t="s">
        <v>418</v>
      </c>
      <c r="G188" s="9">
        <v>105000</v>
      </c>
      <c r="H188" s="9">
        <v>0</v>
      </c>
      <c r="I188" s="9">
        <v>105000</v>
      </c>
      <c r="J188" s="9">
        <v>3013.5</v>
      </c>
      <c r="K188" s="9">
        <v>13281.49</v>
      </c>
      <c r="L188" s="9">
        <v>3192</v>
      </c>
      <c r="M188" s="9">
        <v>1824.51</v>
      </c>
      <c r="N188" s="9">
        <f t="shared" si="25"/>
        <v>21311.5</v>
      </c>
      <c r="O188" s="9">
        <f t="shared" si="26"/>
        <v>83688.5</v>
      </c>
      <c r="X188" s="2"/>
      <c r="Y188" s="2"/>
      <c r="Z188" s="2"/>
      <c r="AA188" s="2"/>
      <c r="AB188" s="3"/>
      <c r="AC188" s="4"/>
    </row>
    <row r="189" spans="1:29" x14ac:dyDescent="0.25">
      <c r="A189" s="6" t="s">
        <v>332</v>
      </c>
      <c r="B189" s="6" t="s">
        <v>333</v>
      </c>
      <c r="C189" s="6" t="s">
        <v>429</v>
      </c>
      <c r="D189" s="10">
        <v>45870</v>
      </c>
      <c r="E189" s="10">
        <v>46054</v>
      </c>
      <c r="F189" s="6" t="s">
        <v>417</v>
      </c>
      <c r="G189" s="9">
        <v>76000</v>
      </c>
      <c r="H189" s="9">
        <v>0</v>
      </c>
      <c r="I189" s="9">
        <v>76000</v>
      </c>
      <c r="J189" s="9">
        <v>2181.1999999999998</v>
      </c>
      <c r="K189" s="9">
        <v>6497.56</v>
      </c>
      <c r="L189" s="9">
        <v>2310.4</v>
      </c>
      <c r="M189" s="9">
        <v>25</v>
      </c>
      <c r="N189" s="9">
        <f t="shared" si="25"/>
        <v>11014.16</v>
      </c>
      <c r="O189" s="9">
        <f t="shared" si="26"/>
        <v>64985.84</v>
      </c>
      <c r="X189" s="2"/>
      <c r="Y189" s="2"/>
      <c r="Z189" s="2"/>
      <c r="AA189" s="2"/>
      <c r="AB189" s="3"/>
      <c r="AC189" s="4"/>
    </row>
    <row r="190" spans="1:29" x14ac:dyDescent="0.25">
      <c r="A190" s="6" t="s">
        <v>334</v>
      </c>
      <c r="B190" s="6" t="s">
        <v>286</v>
      </c>
      <c r="C190" s="6" t="s">
        <v>429</v>
      </c>
      <c r="D190" s="10">
        <v>45901</v>
      </c>
      <c r="E190" s="10">
        <v>46082</v>
      </c>
      <c r="F190" s="6" t="s">
        <v>417</v>
      </c>
      <c r="G190" s="9">
        <v>76000</v>
      </c>
      <c r="H190" s="9">
        <v>0</v>
      </c>
      <c r="I190" s="9">
        <v>76000</v>
      </c>
      <c r="J190" s="9">
        <v>2181.1999999999998</v>
      </c>
      <c r="K190" s="9">
        <v>6497.56</v>
      </c>
      <c r="L190" s="9">
        <v>2310.4</v>
      </c>
      <c r="M190" s="9">
        <v>25</v>
      </c>
      <c r="N190" s="9">
        <f t="shared" si="25"/>
        <v>11014.16</v>
      </c>
      <c r="O190" s="9">
        <f t="shared" si="26"/>
        <v>64985.84</v>
      </c>
      <c r="X190" s="2"/>
      <c r="Y190" s="2"/>
      <c r="Z190" s="2"/>
      <c r="AA190" s="2"/>
      <c r="AB190" s="4"/>
      <c r="AC190" s="4"/>
    </row>
    <row r="191" spans="1:29" x14ac:dyDescent="0.25">
      <c r="A191" s="6" t="s">
        <v>335</v>
      </c>
      <c r="B191" s="6" t="s">
        <v>286</v>
      </c>
      <c r="C191" s="6" t="s">
        <v>429</v>
      </c>
      <c r="D191" s="10">
        <v>45839</v>
      </c>
      <c r="E191" s="10">
        <v>46023</v>
      </c>
      <c r="F191" s="6" t="s">
        <v>418</v>
      </c>
      <c r="G191" s="9">
        <v>76000</v>
      </c>
      <c r="H191" s="9">
        <v>0</v>
      </c>
      <c r="I191" s="9">
        <v>76000</v>
      </c>
      <c r="J191" s="9">
        <v>2181.1999999999998</v>
      </c>
      <c r="K191" s="9">
        <v>6497.56</v>
      </c>
      <c r="L191" s="9">
        <v>2310.4</v>
      </c>
      <c r="M191" s="9">
        <v>25</v>
      </c>
      <c r="N191" s="9">
        <f t="shared" si="25"/>
        <v>11014.16</v>
      </c>
      <c r="O191" s="9">
        <f t="shared" si="26"/>
        <v>64985.84</v>
      </c>
      <c r="X191" s="2"/>
      <c r="Y191" s="2"/>
      <c r="Z191" s="2"/>
      <c r="AA191" s="2"/>
      <c r="AB191" s="3"/>
      <c r="AC191" s="4"/>
    </row>
    <row r="192" spans="1:29" x14ac:dyDescent="0.25">
      <c r="A192" s="6" t="s">
        <v>331</v>
      </c>
      <c r="B192" s="6" t="s">
        <v>289</v>
      </c>
      <c r="C192" s="6" t="s">
        <v>429</v>
      </c>
      <c r="D192" s="10">
        <v>45839</v>
      </c>
      <c r="E192" s="10">
        <v>46023</v>
      </c>
      <c r="F192" s="6" t="s">
        <v>417</v>
      </c>
      <c r="G192" s="9">
        <v>50000</v>
      </c>
      <c r="H192" s="9">
        <v>0</v>
      </c>
      <c r="I192" s="9">
        <v>50000</v>
      </c>
      <c r="J192" s="9">
        <v>1435</v>
      </c>
      <c r="K192" s="9">
        <v>1854</v>
      </c>
      <c r="L192" s="9">
        <v>1520</v>
      </c>
      <c r="M192" s="9">
        <v>25</v>
      </c>
      <c r="N192" s="9">
        <f t="shared" si="25"/>
        <v>4834</v>
      </c>
      <c r="O192" s="9">
        <f t="shared" si="26"/>
        <v>45166</v>
      </c>
      <c r="X192" s="2"/>
      <c r="Y192" s="2"/>
      <c r="Z192" s="2"/>
      <c r="AA192" s="2"/>
      <c r="AB192" s="3"/>
      <c r="AC192" s="4"/>
    </row>
    <row r="193" spans="1:29" x14ac:dyDescent="0.25">
      <c r="D193" s="10"/>
      <c r="E193" s="10"/>
      <c r="F193" s="6">
        <v>7</v>
      </c>
      <c r="G193" s="13">
        <f>SUM(G186:G192)</f>
        <v>639000</v>
      </c>
      <c r="H193" s="13">
        <f t="shared" ref="H193:O193" si="27">SUM(H186:H192)</f>
        <v>0</v>
      </c>
      <c r="I193" s="13">
        <f t="shared" si="27"/>
        <v>639000</v>
      </c>
      <c r="J193" s="13">
        <f t="shared" si="27"/>
        <v>18339.300000000003</v>
      </c>
      <c r="K193" s="13">
        <f t="shared" si="27"/>
        <v>72011.509999999995</v>
      </c>
      <c r="L193" s="13">
        <f t="shared" si="27"/>
        <v>19425.599999999999</v>
      </c>
      <c r="M193" s="13">
        <f t="shared" si="27"/>
        <v>1974.51</v>
      </c>
      <c r="N193" s="13">
        <f t="shared" si="27"/>
        <v>111750.92000000001</v>
      </c>
      <c r="O193" s="13">
        <f t="shared" si="27"/>
        <v>527249.07999999996</v>
      </c>
      <c r="X193" s="2"/>
      <c r="Y193" s="2"/>
      <c r="Z193" s="2"/>
      <c r="AA193" s="2"/>
      <c r="AB193" s="3"/>
      <c r="AC193" s="4"/>
    </row>
    <row r="194" spans="1:29" x14ac:dyDescent="0.25">
      <c r="D194" s="10"/>
      <c r="E194" s="10"/>
      <c r="G194" s="14"/>
      <c r="H194" s="14"/>
      <c r="I194" s="14"/>
      <c r="J194" s="14"/>
      <c r="K194" s="14"/>
      <c r="L194" s="14"/>
      <c r="M194" s="14"/>
      <c r="N194" s="14"/>
      <c r="O194" s="14"/>
      <c r="X194" s="2"/>
      <c r="Y194" s="2"/>
      <c r="Z194" s="2"/>
      <c r="AA194" s="2"/>
      <c r="AB194" s="3"/>
      <c r="AC194" s="3"/>
    </row>
    <row r="195" spans="1:29" x14ac:dyDescent="0.25">
      <c r="A195" s="7" t="s">
        <v>336</v>
      </c>
      <c r="D195" s="10"/>
      <c r="E195" s="10"/>
      <c r="X195" s="2"/>
      <c r="Y195" s="2"/>
      <c r="Z195" s="2"/>
      <c r="AA195" s="2"/>
      <c r="AB195" s="3"/>
      <c r="AC195" s="4"/>
    </row>
    <row r="196" spans="1:29" x14ac:dyDescent="0.25">
      <c r="A196" s="11" t="s">
        <v>422</v>
      </c>
      <c r="B196" s="11" t="s">
        <v>413</v>
      </c>
      <c r="C196" s="11" t="s">
        <v>414</v>
      </c>
      <c r="D196" s="11" t="s">
        <v>420</v>
      </c>
      <c r="E196" s="11" t="s">
        <v>416</v>
      </c>
      <c r="F196" s="11" t="s">
        <v>415</v>
      </c>
      <c r="G196" s="12" t="s">
        <v>423</v>
      </c>
      <c r="H196" s="12" t="s">
        <v>424</v>
      </c>
      <c r="I196" s="12" t="s">
        <v>425</v>
      </c>
      <c r="J196" s="12" t="s">
        <v>0</v>
      </c>
      <c r="K196" s="12" t="s">
        <v>1</v>
      </c>
      <c r="L196" s="12" t="s">
        <v>2</v>
      </c>
      <c r="M196" s="12" t="s">
        <v>426</v>
      </c>
      <c r="N196" s="12" t="s">
        <v>427</v>
      </c>
      <c r="O196" s="12" t="s">
        <v>428</v>
      </c>
    </row>
    <row r="197" spans="1:29" x14ac:dyDescent="0.25">
      <c r="A197" s="6" t="s">
        <v>337</v>
      </c>
      <c r="B197" s="6" t="s">
        <v>338</v>
      </c>
      <c r="C197" s="6" t="s">
        <v>429</v>
      </c>
      <c r="D197" s="10">
        <v>45839</v>
      </c>
      <c r="E197" s="10">
        <v>46023</v>
      </c>
      <c r="F197" s="6" t="s">
        <v>418</v>
      </c>
      <c r="G197" s="9">
        <v>128000</v>
      </c>
      <c r="H197" s="9">
        <v>0</v>
      </c>
      <c r="I197" s="9">
        <v>128000</v>
      </c>
      <c r="J197" s="9">
        <v>3673.6</v>
      </c>
      <c r="K197" s="9">
        <v>18691.669999999998</v>
      </c>
      <c r="L197" s="9">
        <v>3891.2</v>
      </c>
      <c r="M197" s="9">
        <v>25</v>
      </c>
      <c r="N197" s="9">
        <f>+M197+L197+K197+J197</f>
        <v>26281.469999999998</v>
      </c>
      <c r="O197" s="9">
        <f>+I197-N197</f>
        <v>101718.53</v>
      </c>
      <c r="X197" s="2"/>
      <c r="Y197" s="2"/>
      <c r="Z197" s="2"/>
      <c r="AA197" s="2"/>
      <c r="AB197" s="3"/>
      <c r="AC197" s="4"/>
    </row>
    <row r="198" spans="1:29" x14ac:dyDescent="0.25">
      <c r="D198" s="10"/>
      <c r="E198" s="10"/>
      <c r="F198" s="6">
        <v>1</v>
      </c>
      <c r="G198" s="13">
        <f>SUM(G197)</f>
        <v>128000</v>
      </c>
      <c r="H198" s="13">
        <f t="shared" ref="H198:O198" si="28">SUM(H197)</f>
        <v>0</v>
      </c>
      <c r="I198" s="13">
        <f t="shared" si="28"/>
        <v>128000</v>
      </c>
      <c r="J198" s="13">
        <f t="shared" si="28"/>
        <v>3673.6</v>
      </c>
      <c r="K198" s="13">
        <f t="shared" si="28"/>
        <v>18691.669999999998</v>
      </c>
      <c r="L198" s="13">
        <f t="shared" si="28"/>
        <v>3891.2</v>
      </c>
      <c r="M198" s="13">
        <f t="shared" si="28"/>
        <v>25</v>
      </c>
      <c r="N198" s="13">
        <f t="shared" si="28"/>
        <v>26281.469999999998</v>
      </c>
      <c r="O198" s="13">
        <f t="shared" si="28"/>
        <v>101718.53</v>
      </c>
      <c r="X198" s="2"/>
      <c r="Y198" s="2"/>
      <c r="Z198" s="2"/>
      <c r="AA198" s="2"/>
      <c r="AB198" s="3"/>
      <c r="AC198" s="4"/>
    </row>
    <row r="199" spans="1:29" x14ac:dyDescent="0.25">
      <c r="D199" s="10"/>
      <c r="E199" s="10"/>
      <c r="G199" s="14"/>
      <c r="H199" s="14"/>
      <c r="I199" s="14"/>
      <c r="J199" s="14"/>
      <c r="K199" s="14"/>
      <c r="L199" s="14"/>
      <c r="M199" s="14"/>
      <c r="N199" s="14"/>
      <c r="O199" s="14"/>
      <c r="X199" s="2"/>
      <c r="Y199" s="2"/>
      <c r="Z199" s="2"/>
      <c r="AA199" s="2"/>
      <c r="AB199" s="3"/>
      <c r="AC199" s="3"/>
    </row>
    <row r="200" spans="1:29" x14ac:dyDescent="0.25">
      <c r="A200" s="7" t="s">
        <v>24</v>
      </c>
      <c r="D200" s="10"/>
      <c r="E200" s="10"/>
      <c r="X200" s="2"/>
      <c r="Y200" s="2"/>
      <c r="Z200" s="2"/>
      <c r="AA200" s="2"/>
      <c r="AB200" s="4"/>
      <c r="AC200" s="4"/>
    </row>
    <row r="201" spans="1:29" x14ac:dyDescent="0.25">
      <c r="A201" s="11" t="s">
        <v>422</v>
      </c>
      <c r="B201" s="11" t="s">
        <v>413</v>
      </c>
      <c r="C201" s="11" t="s">
        <v>414</v>
      </c>
      <c r="D201" s="11" t="s">
        <v>420</v>
      </c>
      <c r="E201" s="11" t="s">
        <v>416</v>
      </c>
      <c r="F201" s="11" t="s">
        <v>415</v>
      </c>
      <c r="G201" s="12" t="s">
        <v>423</v>
      </c>
      <c r="H201" s="12" t="s">
        <v>424</v>
      </c>
      <c r="I201" s="12" t="s">
        <v>425</v>
      </c>
      <c r="J201" s="12" t="s">
        <v>0</v>
      </c>
      <c r="K201" s="12" t="s">
        <v>1</v>
      </c>
      <c r="L201" s="12" t="s">
        <v>2</v>
      </c>
      <c r="M201" s="12" t="s">
        <v>426</v>
      </c>
      <c r="N201" s="12" t="s">
        <v>427</v>
      </c>
      <c r="O201" s="12" t="s">
        <v>428</v>
      </c>
    </row>
    <row r="202" spans="1:29" x14ac:dyDescent="0.25">
      <c r="A202" s="6" t="s">
        <v>25</v>
      </c>
      <c r="B202" s="6" t="s">
        <v>26</v>
      </c>
      <c r="C202" s="6" t="s">
        <v>429</v>
      </c>
      <c r="D202" s="10">
        <v>45931</v>
      </c>
      <c r="E202" s="10">
        <v>46113</v>
      </c>
      <c r="F202" s="6" t="s">
        <v>418</v>
      </c>
      <c r="G202" s="9">
        <v>75000</v>
      </c>
      <c r="H202" s="9">
        <v>0</v>
      </c>
      <c r="I202" s="9">
        <v>75000</v>
      </c>
      <c r="J202" s="9">
        <v>2152.5</v>
      </c>
      <c r="K202" s="9">
        <v>6309.38</v>
      </c>
      <c r="L202" s="9">
        <v>2280</v>
      </c>
      <c r="M202" s="9">
        <v>1946.47</v>
      </c>
      <c r="N202" s="9">
        <f>+M202+L202+K202+J202</f>
        <v>12688.35</v>
      </c>
      <c r="O202" s="9">
        <f>+I202-N202</f>
        <v>62311.65</v>
      </c>
      <c r="X202" s="2"/>
      <c r="Y202" s="2"/>
      <c r="Z202" s="2"/>
      <c r="AA202" s="2"/>
      <c r="AB202" s="3"/>
      <c r="AC202" s="4"/>
    </row>
    <row r="203" spans="1:29" x14ac:dyDescent="0.25">
      <c r="D203" s="10"/>
      <c r="E203" s="10"/>
      <c r="F203" s="6">
        <v>1</v>
      </c>
      <c r="G203" s="13">
        <f>SUM(G202)</f>
        <v>75000</v>
      </c>
      <c r="H203" s="13">
        <f t="shared" ref="H203:O203" si="29">SUM(H202)</f>
        <v>0</v>
      </c>
      <c r="I203" s="13">
        <f t="shared" si="29"/>
        <v>75000</v>
      </c>
      <c r="J203" s="13">
        <f t="shared" si="29"/>
        <v>2152.5</v>
      </c>
      <c r="K203" s="13">
        <f t="shared" si="29"/>
        <v>6309.38</v>
      </c>
      <c r="L203" s="13">
        <f t="shared" si="29"/>
        <v>2280</v>
      </c>
      <c r="M203" s="13">
        <f t="shared" si="29"/>
        <v>1946.47</v>
      </c>
      <c r="N203" s="13">
        <f t="shared" si="29"/>
        <v>12688.35</v>
      </c>
      <c r="O203" s="13">
        <f t="shared" si="29"/>
        <v>62311.65</v>
      </c>
      <c r="X203" s="2"/>
      <c r="Y203" s="2"/>
      <c r="Z203" s="2"/>
      <c r="AA203" s="2"/>
      <c r="AB203" s="3"/>
      <c r="AC203" s="4"/>
    </row>
    <row r="204" spans="1:29" x14ac:dyDescent="0.25">
      <c r="D204" s="10"/>
      <c r="E204" s="10"/>
      <c r="X204" s="2"/>
      <c r="Y204" s="2"/>
      <c r="Z204" s="2"/>
      <c r="AA204" s="2"/>
      <c r="AB204" s="3"/>
      <c r="AC204" s="4"/>
    </row>
    <row r="205" spans="1:29" x14ac:dyDescent="0.25">
      <c r="D205" s="10"/>
      <c r="E205" s="10"/>
      <c r="X205" s="2"/>
      <c r="Y205" s="2"/>
      <c r="Z205" s="2"/>
      <c r="AA205" s="2"/>
      <c r="AB205" s="3"/>
      <c r="AC205" s="4"/>
    </row>
    <row r="206" spans="1:29" x14ac:dyDescent="0.25">
      <c r="D206" s="10"/>
      <c r="E206" s="10"/>
      <c r="X206" s="2"/>
      <c r="Y206" s="2"/>
      <c r="Z206" s="2"/>
      <c r="AA206" s="2"/>
      <c r="AB206" s="3"/>
      <c r="AC206" s="4"/>
    </row>
    <row r="207" spans="1:29" x14ac:dyDescent="0.25">
      <c r="A207" s="7" t="s">
        <v>297</v>
      </c>
      <c r="D207" s="10"/>
      <c r="E207" s="10"/>
      <c r="X207" s="2"/>
      <c r="Y207" s="2"/>
      <c r="Z207" s="2"/>
      <c r="AA207" s="2"/>
      <c r="AB207" s="3"/>
      <c r="AC207" s="4"/>
    </row>
    <row r="208" spans="1:29" x14ac:dyDescent="0.25">
      <c r="A208" s="11" t="s">
        <v>422</v>
      </c>
      <c r="B208" s="11" t="s">
        <v>413</v>
      </c>
      <c r="C208" s="11" t="s">
        <v>414</v>
      </c>
      <c r="D208" s="11" t="s">
        <v>420</v>
      </c>
      <c r="E208" s="11" t="s">
        <v>416</v>
      </c>
      <c r="F208" s="11" t="s">
        <v>415</v>
      </c>
      <c r="G208" s="12" t="s">
        <v>423</v>
      </c>
      <c r="H208" s="12" t="s">
        <v>424</v>
      </c>
      <c r="I208" s="12" t="s">
        <v>425</v>
      </c>
      <c r="J208" s="12" t="s">
        <v>0</v>
      </c>
      <c r="K208" s="12" t="s">
        <v>1</v>
      </c>
      <c r="L208" s="12" t="s">
        <v>2</v>
      </c>
      <c r="M208" s="12" t="s">
        <v>426</v>
      </c>
      <c r="N208" s="12" t="s">
        <v>427</v>
      </c>
      <c r="O208" s="12" t="s">
        <v>428</v>
      </c>
    </row>
    <row r="209" spans="1:29" x14ac:dyDescent="0.25">
      <c r="A209" s="6" t="s">
        <v>299</v>
      </c>
      <c r="B209" s="6" t="s">
        <v>11</v>
      </c>
      <c r="C209" s="6" t="s">
        <v>429</v>
      </c>
      <c r="D209" s="10">
        <v>45962</v>
      </c>
      <c r="E209" s="10">
        <v>46143</v>
      </c>
      <c r="F209" s="6" t="s">
        <v>417</v>
      </c>
      <c r="G209" s="9">
        <v>115000</v>
      </c>
      <c r="H209" s="9">
        <v>0</v>
      </c>
      <c r="I209" s="9">
        <v>115000</v>
      </c>
      <c r="J209" s="9">
        <v>3300.5</v>
      </c>
      <c r="K209" s="9">
        <v>15153.8</v>
      </c>
      <c r="L209" s="9">
        <v>3496</v>
      </c>
      <c r="M209" s="9">
        <v>1944.78</v>
      </c>
      <c r="N209" s="9">
        <f>+M209+L209+K209+J209</f>
        <v>23895.079999999998</v>
      </c>
      <c r="O209" s="9">
        <f>+I209-N209</f>
        <v>91104.92</v>
      </c>
      <c r="X209" s="2"/>
      <c r="Y209" s="2"/>
      <c r="Z209" s="2"/>
      <c r="AA209" s="2"/>
      <c r="AB209" s="3"/>
      <c r="AC209" s="4"/>
    </row>
    <row r="210" spans="1:29" x14ac:dyDescent="0.25">
      <c r="A210" s="6" t="s">
        <v>298</v>
      </c>
      <c r="B210" s="6" t="s">
        <v>26</v>
      </c>
      <c r="C210" s="6" t="s">
        <v>429</v>
      </c>
      <c r="D210" s="10">
        <v>45870</v>
      </c>
      <c r="E210" s="10">
        <v>46054</v>
      </c>
      <c r="F210" s="6" t="s">
        <v>418</v>
      </c>
      <c r="G210" s="9">
        <v>75000</v>
      </c>
      <c r="H210" s="9">
        <v>0</v>
      </c>
      <c r="I210" s="9">
        <v>75000</v>
      </c>
      <c r="J210" s="9">
        <v>2152.5</v>
      </c>
      <c r="K210" s="9">
        <v>6309.38</v>
      </c>
      <c r="L210" s="9">
        <v>2280</v>
      </c>
      <c r="M210" s="9">
        <v>665.49</v>
      </c>
      <c r="N210" s="9">
        <f>+M210+L210+K210+J210</f>
        <v>11407.369999999999</v>
      </c>
      <c r="O210" s="9">
        <f>+I210-N210</f>
        <v>63592.630000000005</v>
      </c>
      <c r="X210" s="2"/>
      <c r="Y210" s="2"/>
      <c r="Z210" s="2"/>
      <c r="AA210" s="2"/>
      <c r="AB210" s="4"/>
      <c r="AC210" s="4"/>
    </row>
    <row r="211" spans="1:29" x14ac:dyDescent="0.25">
      <c r="D211" s="10"/>
      <c r="E211" s="10"/>
      <c r="F211" s="6">
        <v>2</v>
      </c>
      <c r="G211" s="13">
        <f>SUM(G209:G210)</f>
        <v>190000</v>
      </c>
      <c r="H211" s="13">
        <f t="shared" ref="H211:O211" si="30">SUM(H209:H210)</f>
        <v>0</v>
      </c>
      <c r="I211" s="13">
        <f t="shared" si="30"/>
        <v>190000</v>
      </c>
      <c r="J211" s="13">
        <f t="shared" si="30"/>
        <v>5453</v>
      </c>
      <c r="K211" s="13">
        <f t="shared" si="30"/>
        <v>21463.18</v>
      </c>
      <c r="L211" s="13">
        <f t="shared" si="30"/>
        <v>5776</v>
      </c>
      <c r="M211" s="13">
        <f t="shared" si="30"/>
        <v>2610.27</v>
      </c>
      <c r="N211" s="13">
        <f t="shared" si="30"/>
        <v>35302.449999999997</v>
      </c>
      <c r="O211" s="13">
        <f t="shared" si="30"/>
        <v>154697.54999999999</v>
      </c>
      <c r="X211" s="2"/>
      <c r="Y211" s="2"/>
      <c r="Z211" s="2"/>
      <c r="AA211" s="2"/>
      <c r="AB211" s="4"/>
      <c r="AC211" s="4"/>
    </row>
    <row r="212" spans="1:29" x14ac:dyDescent="0.25">
      <c r="D212" s="10"/>
      <c r="E212" s="10"/>
      <c r="X212" s="2"/>
      <c r="Y212" s="2"/>
      <c r="Z212" s="2"/>
      <c r="AA212" s="2"/>
      <c r="AB212" s="4"/>
      <c r="AC212" s="4"/>
    </row>
    <row r="213" spans="1:29" x14ac:dyDescent="0.25">
      <c r="A213" s="7" t="s">
        <v>303</v>
      </c>
      <c r="D213" s="10"/>
      <c r="E213" s="10"/>
      <c r="X213" s="2"/>
      <c r="Y213" s="2"/>
      <c r="Z213" s="2"/>
      <c r="AA213" s="2"/>
      <c r="AB213" s="4"/>
      <c r="AC213" s="4"/>
    </row>
    <row r="214" spans="1:29" x14ac:dyDescent="0.25">
      <c r="A214" s="11" t="s">
        <v>422</v>
      </c>
      <c r="B214" s="11" t="s">
        <v>413</v>
      </c>
      <c r="C214" s="11" t="s">
        <v>414</v>
      </c>
      <c r="D214" s="11" t="s">
        <v>420</v>
      </c>
      <c r="E214" s="11" t="s">
        <v>416</v>
      </c>
      <c r="F214" s="11" t="s">
        <v>415</v>
      </c>
      <c r="G214" s="12" t="s">
        <v>423</v>
      </c>
      <c r="H214" s="12" t="s">
        <v>424</v>
      </c>
      <c r="I214" s="12" t="s">
        <v>425</v>
      </c>
      <c r="J214" s="12" t="s">
        <v>0</v>
      </c>
      <c r="K214" s="12" t="s">
        <v>1</v>
      </c>
      <c r="L214" s="12" t="s">
        <v>2</v>
      </c>
      <c r="M214" s="12" t="s">
        <v>426</v>
      </c>
      <c r="N214" s="12" t="s">
        <v>427</v>
      </c>
      <c r="O214" s="12" t="s">
        <v>428</v>
      </c>
    </row>
    <row r="215" spans="1:29" x14ac:dyDescent="0.25">
      <c r="A215" s="6" t="s">
        <v>304</v>
      </c>
      <c r="B215" s="6" t="s">
        <v>305</v>
      </c>
      <c r="C215" s="6" t="s">
        <v>429</v>
      </c>
      <c r="D215" s="10">
        <v>45962</v>
      </c>
      <c r="E215" s="10">
        <v>46143</v>
      </c>
      <c r="F215" s="6" t="s">
        <v>417</v>
      </c>
      <c r="G215" s="9">
        <v>115000</v>
      </c>
      <c r="H215" s="9">
        <v>0</v>
      </c>
      <c r="I215" s="9">
        <v>115000</v>
      </c>
      <c r="J215" s="9">
        <v>3300.5</v>
      </c>
      <c r="K215" s="9">
        <v>15633.74</v>
      </c>
      <c r="L215" s="9">
        <v>3496</v>
      </c>
      <c r="M215" s="9">
        <v>25</v>
      </c>
      <c r="N215" s="9">
        <f>+M215+L215+K215+J215</f>
        <v>22455.239999999998</v>
      </c>
      <c r="O215" s="9">
        <f>+I215-N215</f>
        <v>92544.760000000009</v>
      </c>
      <c r="X215" s="2"/>
      <c r="Y215" s="2"/>
      <c r="Z215" s="2"/>
      <c r="AA215" s="2"/>
      <c r="AB215" s="3"/>
      <c r="AC215" s="3"/>
    </row>
    <row r="216" spans="1:29" x14ac:dyDescent="0.25">
      <c r="D216" s="10"/>
      <c r="E216" s="10"/>
      <c r="F216" s="6">
        <v>1</v>
      </c>
      <c r="G216" s="13">
        <f>SUM(G215)</f>
        <v>115000</v>
      </c>
      <c r="H216" s="13">
        <f t="shared" ref="H216:O216" si="31">SUM(H215)</f>
        <v>0</v>
      </c>
      <c r="I216" s="13">
        <f t="shared" si="31"/>
        <v>115000</v>
      </c>
      <c r="J216" s="13">
        <f t="shared" si="31"/>
        <v>3300.5</v>
      </c>
      <c r="K216" s="13">
        <f t="shared" si="31"/>
        <v>15633.74</v>
      </c>
      <c r="L216" s="13">
        <f t="shared" si="31"/>
        <v>3496</v>
      </c>
      <c r="M216" s="13">
        <f t="shared" si="31"/>
        <v>25</v>
      </c>
      <c r="N216" s="13">
        <f t="shared" si="31"/>
        <v>22455.239999999998</v>
      </c>
      <c r="O216" s="13">
        <f t="shared" si="31"/>
        <v>92544.760000000009</v>
      </c>
      <c r="X216" s="2"/>
      <c r="Y216" s="2"/>
      <c r="Z216" s="2"/>
      <c r="AA216" s="2"/>
      <c r="AB216" s="3"/>
      <c r="AC216" s="3"/>
    </row>
    <row r="217" spans="1:29" x14ac:dyDescent="0.25">
      <c r="D217" s="10"/>
      <c r="E217" s="10"/>
      <c r="X217" s="2"/>
      <c r="Y217" s="2"/>
      <c r="Z217" s="2"/>
      <c r="AA217" s="2"/>
      <c r="AB217" s="3"/>
      <c r="AC217" s="3"/>
    </row>
    <row r="218" spans="1:29" x14ac:dyDescent="0.25">
      <c r="A218" s="7" t="s">
        <v>300</v>
      </c>
      <c r="D218" s="10"/>
      <c r="E218" s="10"/>
      <c r="X218" s="2"/>
      <c r="Y218" s="2"/>
      <c r="Z218" s="2"/>
      <c r="AA218" s="2"/>
      <c r="AB218" s="3"/>
      <c r="AC218" s="3"/>
    </row>
    <row r="219" spans="1:29" x14ac:dyDescent="0.25">
      <c r="A219" s="11" t="s">
        <v>422</v>
      </c>
      <c r="B219" s="11" t="s">
        <v>413</v>
      </c>
      <c r="C219" s="11" t="s">
        <v>414</v>
      </c>
      <c r="D219" s="11" t="s">
        <v>420</v>
      </c>
      <c r="E219" s="11" t="s">
        <v>416</v>
      </c>
      <c r="F219" s="11" t="s">
        <v>415</v>
      </c>
      <c r="G219" s="12" t="s">
        <v>423</v>
      </c>
      <c r="H219" s="12" t="s">
        <v>424</v>
      </c>
      <c r="I219" s="12" t="s">
        <v>425</v>
      </c>
      <c r="J219" s="12" t="s">
        <v>0</v>
      </c>
      <c r="K219" s="12" t="s">
        <v>1</v>
      </c>
      <c r="L219" s="12" t="s">
        <v>2</v>
      </c>
      <c r="M219" s="12" t="s">
        <v>426</v>
      </c>
      <c r="N219" s="12" t="s">
        <v>427</v>
      </c>
      <c r="O219" s="12" t="s">
        <v>428</v>
      </c>
    </row>
    <row r="220" spans="1:29" x14ac:dyDescent="0.25">
      <c r="A220" s="6" t="s">
        <v>301</v>
      </c>
      <c r="B220" s="6" t="s">
        <v>11</v>
      </c>
      <c r="C220" s="6" t="s">
        <v>429</v>
      </c>
      <c r="D220" s="10">
        <v>45870</v>
      </c>
      <c r="E220" s="10">
        <v>46054</v>
      </c>
      <c r="F220" s="6" t="s">
        <v>418</v>
      </c>
      <c r="G220" s="9">
        <v>115000</v>
      </c>
      <c r="H220" s="9">
        <v>0</v>
      </c>
      <c r="I220" s="9">
        <v>115000</v>
      </c>
      <c r="J220" s="9">
        <v>3300.5</v>
      </c>
      <c r="K220" s="9">
        <v>15633.74</v>
      </c>
      <c r="L220" s="9">
        <v>3496</v>
      </c>
      <c r="M220" s="9">
        <v>25</v>
      </c>
      <c r="N220" s="9">
        <f>+M220+L220+K220+J220</f>
        <v>22455.239999999998</v>
      </c>
      <c r="O220" s="9">
        <f>+I220-N220</f>
        <v>92544.760000000009</v>
      </c>
      <c r="X220" s="2"/>
      <c r="Y220" s="2"/>
      <c r="Z220" s="2"/>
      <c r="AA220" s="2"/>
      <c r="AB220" s="3"/>
      <c r="AC220" s="4"/>
    </row>
    <row r="221" spans="1:29" x14ac:dyDescent="0.25">
      <c r="A221" s="6" t="s">
        <v>302</v>
      </c>
      <c r="B221" s="6" t="s">
        <v>269</v>
      </c>
      <c r="C221" s="6" t="s">
        <v>429</v>
      </c>
      <c r="D221" s="10">
        <v>45931</v>
      </c>
      <c r="E221" s="10">
        <v>46113</v>
      </c>
      <c r="F221" s="6" t="s">
        <v>418</v>
      </c>
      <c r="G221" s="9">
        <v>115000</v>
      </c>
      <c r="H221" s="9">
        <v>0</v>
      </c>
      <c r="I221" s="9">
        <v>115000</v>
      </c>
      <c r="J221" s="9">
        <v>3300.5</v>
      </c>
      <c r="K221" s="9">
        <v>15633.74</v>
      </c>
      <c r="L221" s="9">
        <v>3496</v>
      </c>
      <c r="M221" s="9">
        <v>25</v>
      </c>
      <c r="N221" s="9">
        <f>+M221+L221+K221+J221</f>
        <v>22455.239999999998</v>
      </c>
      <c r="O221" s="9">
        <f>+I221-N221</f>
        <v>92544.760000000009</v>
      </c>
      <c r="X221" s="2"/>
      <c r="Y221" s="2"/>
      <c r="Z221" s="2"/>
      <c r="AA221" s="2"/>
      <c r="AB221" s="4"/>
      <c r="AC221" s="4"/>
    </row>
    <row r="222" spans="1:29" x14ac:dyDescent="0.25">
      <c r="F222" s="6">
        <v>2</v>
      </c>
      <c r="G222" s="13">
        <f t="shared" ref="G222:O222" si="32">SUM(G220:G221)</f>
        <v>230000</v>
      </c>
      <c r="H222" s="13">
        <f t="shared" si="32"/>
        <v>0</v>
      </c>
      <c r="I222" s="13">
        <f t="shared" si="32"/>
        <v>230000</v>
      </c>
      <c r="J222" s="13">
        <f t="shared" si="32"/>
        <v>6601</v>
      </c>
      <c r="K222" s="13">
        <f t="shared" si="32"/>
        <v>31267.48</v>
      </c>
      <c r="L222" s="13">
        <f t="shared" si="32"/>
        <v>6992</v>
      </c>
      <c r="M222" s="13">
        <f t="shared" si="32"/>
        <v>50</v>
      </c>
      <c r="N222" s="13">
        <f t="shared" si="32"/>
        <v>44910.479999999996</v>
      </c>
      <c r="O222" s="13">
        <f t="shared" si="32"/>
        <v>185089.52000000002</v>
      </c>
      <c r="P222" s="1"/>
      <c r="X222" s="2"/>
      <c r="Y222" s="2"/>
      <c r="Z222" s="2"/>
      <c r="AA222" s="2"/>
      <c r="AB222" s="3"/>
      <c r="AC222" s="4"/>
    </row>
    <row r="224" spans="1:29" x14ac:dyDescent="0.25">
      <c r="A224" s="7" t="s">
        <v>393</v>
      </c>
      <c r="D224" s="10"/>
      <c r="E224" s="10"/>
      <c r="X224" s="2"/>
      <c r="Y224" s="2"/>
      <c r="Z224" s="2"/>
      <c r="AA224" s="2"/>
      <c r="AB224" s="3"/>
      <c r="AC224" s="4"/>
    </row>
    <row r="225" spans="1:29" x14ac:dyDescent="0.25">
      <c r="A225" s="11" t="s">
        <v>422</v>
      </c>
      <c r="B225" s="11" t="s">
        <v>413</v>
      </c>
      <c r="C225" s="11" t="s">
        <v>414</v>
      </c>
      <c r="D225" s="11" t="s">
        <v>420</v>
      </c>
      <c r="E225" s="11" t="s">
        <v>416</v>
      </c>
      <c r="F225" s="11" t="s">
        <v>415</v>
      </c>
      <c r="G225" s="12" t="s">
        <v>423</v>
      </c>
      <c r="H225" s="12" t="s">
        <v>424</v>
      </c>
      <c r="I225" s="12" t="s">
        <v>425</v>
      </c>
      <c r="J225" s="12" t="s">
        <v>0</v>
      </c>
      <c r="K225" s="12" t="s">
        <v>1</v>
      </c>
      <c r="L225" s="12" t="s">
        <v>2</v>
      </c>
      <c r="M225" s="12" t="s">
        <v>426</v>
      </c>
      <c r="N225" s="12" t="s">
        <v>427</v>
      </c>
      <c r="O225" s="12" t="s">
        <v>428</v>
      </c>
    </row>
    <row r="226" spans="1:29" x14ac:dyDescent="0.25">
      <c r="A226" s="6" t="s">
        <v>394</v>
      </c>
      <c r="B226" s="6" t="s">
        <v>67</v>
      </c>
      <c r="C226" s="6" t="s">
        <v>429</v>
      </c>
      <c r="D226" s="10">
        <v>45839</v>
      </c>
      <c r="E226" s="10">
        <v>46023</v>
      </c>
      <c r="F226" s="6" t="s">
        <v>417</v>
      </c>
      <c r="G226" s="9">
        <v>150000</v>
      </c>
      <c r="H226" s="9">
        <v>0</v>
      </c>
      <c r="I226" s="9">
        <v>150000</v>
      </c>
      <c r="J226" s="9">
        <v>4305</v>
      </c>
      <c r="K226" s="9">
        <v>23866.62</v>
      </c>
      <c r="L226" s="9">
        <v>4560</v>
      </c>
      <c r="M226" s="9">
        <v>1310.5</v>
      </c>
      <c r="N226" s="9">
        <f>+M226+L226+K226+J226</f>
        <v>34042.119999999995</v>
      </c>
      <c r="O226" s="9">
        <f>+I226-N226</f>
        <v>115957.88</v>
      </c>
      <c r="X226" s="2"/>
      <c r="Y226" s="2"/>
      <c r="Z226" s="2"/>
      <c r="AA226" s="2"/>
      <c r="AB226" s="4"/>
      <c r="AC226" s="4"/>
    </row>
    <row r="227" spans="1:29" x14ac:dyDescent="0.25">
      <c r="D227" s="10"/>
      <c r="E227" s="10"/>
      <c r="F227" s="6">
        <v>1</v>
      </c>
      <c r="G227" s="13">
        <f>SUM(G226)</f>
        <v>150000</v>
      </c>
      <c r="H227" s="13">
        <f t="shared" ref="H227:O227" si="33">SUM(H226)</f>
        <v>0</v>
      </c>
      <c r="I227" s="13">
        <f t="shared" si="33"/>
        <v>150000</v>
      </c>
      <c r="J227" s="13">
        <f t="shared" si="33"/>
        <v>4305</v>
      </c>
      <c r="K227" s="13">
        <f t="shared" si="33"/>
        <v>23866.62</v>
      </c>
      <c r="L227" s="13">
        <f t="shared" si="33"/>
        <v>4560</v>
      </c>
      <c r="M227" s="13">
        <f t="shared" si="33"/>
        <v>1310.5</v>
      </c>
      <c r="N227" s="13">
        <f t="shared" si="33"/>
        <v>34042.119999999995</v>
      </c>
      <c r="O227" s="13">
        <f t="shared" si="33"/>
        <v>115957.88</v>
      </c>
      <c r="X227" s="2"/>
      <c r="Y227" s="2"/>
      <c r="Z227" s="2"/>
      <c r="AA227" s="2"/>
      <c r="AB227" s="4"/>
      <c r="AC227" s="4"/>
    </row>
    <row r="228" spans="1:29" x14ac:dyDescent="0.25">
      <c r="D228" s="10"/>
      <c r="E228" s="10"/>
      <c r="X228" s="2"/>
      <c r="Y228" s="2"/>
      <c r="Z228" s="2"/>
      <c r="AA228" s="2"/>
      <c r="AB228" s="4"/>
      <c r="AC228" s="4"/>
    </row>
    <row r="229" spans="1:29" x14ac:dyDescent="0.25">
      <c r="D229" s="10"/>
      <c r="E229" s="10"/>
      <c r="X229" s="2"/>
      <c r="Y229" s="2"/>
      <c r="Z229" s="2"/>
      <c r="AA229" s="2"/>
      <c r="AB229" s="3"/>
      <c r="AC229" s="4"/>
    </row>
    <row r="230" spans="1:29" x14ac:dyDescent="0.25">
      <c r="A230" s="7" t="s">
        <v>395</v>
      </c>
      <c r="D230" s="10"/>
      <c r="E230" s="10"/>
      <c r="X230" s="2"/>
      <c r="Y230" s="2"/>
      <c r="Z230" s="2"/>
      <c r="AA230" s="2"/>
      <c r="AB230" s="3"/>
      <c r="AC230" s="4"/>
    </row>
    <row r="231" spans="1:29" x14ac:dyDescent="0.25">
      <c r="A231" s="11" t="s">
        <v>422</v>
      </c>
      <c r="B231" s="11" t="s">
        <v>413</v>
      </c>
      <c r="C231" s="11" t="s">
        <v>414</v>
      </c>
      <c r="D231" s="11" t="s">
        <v>420</v>
      </c>
      <c r="E231" s="11" t="s">
        <v>416</v>
      </c>
      <c r="F231" s="11" t="s">
        <v>415</v>
      </c>
      <c r="G231" s="12" t="s">
        <v>423</v>
      </c>
      <c r="H231" s="12" t="s">
        <v>424</v>
      </c>
      <c r="I231" s="12" t="s">
        <v>425</v>
      </c>
      <c r="J231" s="12" t="s">
        <v>0</v>
      </c>
      <c r="K231" s="12" t="s">
        <v>1</v>
      </c>
      <c r="L231" s="12" t="s">
        <v>2</v>
      </c>
      <c r="M231" s="12" t="s">
        <v>426</v>
      </c>
      <c r="N231" s="12" t="s">
        <v>427</v>
      </c>
      <c r="O231" s="12" t="s">
        <v>428</v>
      </c>
    </row>
    <row r="232" spans="1:29" x14ac:dyDescent="0.25">
      <c r="A232" s="6" t="s">
        <v>396</v>
      </c>
      <c r="B232" s="6" t="s">
        <v>5</v>
      </c>
      <c r="C232" s="6" t="s">
        <v>429</v>
      </c>
      <c r="D232" s="10">
        <v>45870</v>
      </c>
      <c r="E232" s="10">
        <v>46054</v>
      </c>
      <c r="F232" s="6" t="s">
        <v>418</v>
      </c>
      <c r="G232" s="9">
        <v>50000</v>
      </c>
      <c r="H232" s="9">
        <v>0</v>
      </c>
      <c r="I232" s="9">
        <v>50000</v>
      </c>
      <c r="J232" s="9">
        <v>1435</v>
      </c>
      <c r="K232" s="9">
        <v>1854</v>
      </c>
      <c r="L232" s="9">
        <v>1520</v>
      </c>
      <c r="M232" s="9">
        <v>25</v>
      </c>
      <c r="N232" s="9">
        <f t="shared" ref="N232:N242" si="34">+M232+L232+K232+J232</f>
        <v>4834</v>
      </c>
      <c r="O232" s="9">
        <f t="shared" ref="O232:O242" si="35">+I232-N232</f>
        <v>45166</v>
      </c>
      <c r="X232" s="2"/>
      <c r="Y232" s="2"/>
      <c r="Z232" s="2"/>
      <c r="AA232" s="2"/>
      <c r="AB232" s="3"/>
      <c r="AC232" s="4"/>
    </row>
    <row r="233" spans="1:29" x14ac:dyDescent="0.25">
      <c r="A233" s="6" t="s">
        <v>397</v>
      </c>
      <c r="B233" s="6" t="s">
        <v>5</v>
      </c>
      <c r="C233" s="6" t="s">
        <v>429</v>
      </c>
      <c r="D233" s="10">
        <v>45962</v>
      </c>
      <c r="E233" s="10">
        <v>46143</v>
      </c>
      <c r="F233" s="6" t="s">
        <v>417</v>
      </c>
      <c r="G233" s="9">
        <v>50000</v>
      </c>
      <c r="H233" s="9">
        <v>0</v>
      </c>
      <c r="I233" s="9">
        <v>50000</v>
      </c>
      <c r="J233" s="9">
        <v>1435</v>
      </c>
      <c r="K233" s="9">
        <v>1854</v>
      </c>
      <c r="L233" s="9">
        <v>1520</v>
      </c>
      <c r="M233" s="9">
        <v>1665.49</v>
      </c>
      <c r="N233" s="9">
        <f t="shared" si="34"/>
        <v>6474.49</v>
      </c>
      <c r="O233" s="9">
        <f t="shared" si="35"/>
        <v>43525.51</v>
      </c>
      <c r="X233" s="2"/>
      <c r="Y233" s="2"/>
      <c r="Z233" s="2"/>
      <c r="AA233" s="2"/>
      <c r="AB233" s="3"/>
      <c r="AC233" s="4"/>
    </row>
    <row r="234" spans="1:29" x14ac:dyDescent="0.25">
      <c r="A234" s="6" t="s">
        <v>398</v>
      </c>
      <c r="B234" s="6" t="s">
        <v>5</v>
      </c>
      <c r="C234" s="6" t="s">
        <v>429</v>
      </c>
      <c r="D234" s="10">
        <v>45992</v>
      </c>
      <c r="E234" s="10">
        <v>46174</v>
      </c>
      <c r="F234" s="6" t="s">
        <v>418</v>
      </c>
      <c r="G234" s="9">
        <v>50000</v>
      </c>
      <c r="H234" s="9">
        <v>0</v>
      </c>
      <c r="I234" s="9">
        <v>50000</v>
      </c>
      <c r="J234" s="9">
        <v>1435</v>
      </c>
      <c r="K234" s="9">
        <v>1854</v>
      </c>
      <c r="L234" s="9">
        <v>1520</v>
      </c>
      <c r="M234" s="9">
        <v>25</v>
      </c>
      <c r="N234" s="9">
        <f t="shared" si="34"/>
        <v>4834</v>
      </c>
      <c r="O234" s="9">
        <f t="shared" si="35"/>
        <v>45166</v>
      </c>
      <c r="X234" s="2"/>
      <c r="Y234" s="2"/>
      <c r="Z234" s="2"/>
      <c r="AA234" s="2"/>
      <c r="AB234" s="4"/>
      <c r="AC234" s="4"/>
    </row>
    <row r="235" spans="1:29" x14ac:dyDescent="0.25">
      <c r="A235" s="6" t="s">
        <v>399</v>
      </c>
      <c r="B235" s="6" t="s">
        <v>5</v>
      </c>
      <c r="C235" s="6" t="s">
        <v>429</v>
      </c>
      <c r="D235" s="10">
        <v>45839</v>
      </c>
      <c r="E235" s="10">
        <v>46023</v>
      </c>
      <c r="F235" s="6" t="s">
        <v>418</v>
      </c>
      <c r="G235" s="9">
        <v>50000</v>
      </c>
      <c r="H235" s="9">
        <v>0</v>
      </c>
      <c r="I235" s="9">
        <v>50000</v>
      </c>
      <c r="J235" s="9">
        <v>1435</v>
      </c>
      <c r="K235" s="9">
        <v>1854</v>
      </c>
      <c r="L235" s="9">
        <v>1520</v>
      </c>
      <c r="M235" s="9">
        <v>25</v>
      </c>
      <c r="N235" s="9">
        <f t="shared" si="34"/>
        <v>4834</v>
      </c>
      <c r="O235" s="9">
        <f t="shared" si="35"/>
        <v>45166</v>
      </c>
      <c r="X235" s="2"/>
      <c r="Y235" s="2"/>
      <c r="Z235" s="2"/>
      <c r="AA235" s="2"/>
      <c r="AB235" s="3"/>
      <c r="AC235" s="4"/>
    </row>
    <row r="236" spans="1:29" x14ac:dyDescent="0.25">
      <c r="A236" s="6" t="s">
        <v>400</v>
      </c>
      <c r="B236" s="6" t="s">
        <v>5</v>
      </c>
      <c r="C236" s="6" t="s">
        <v>429</v>
      </c>
      <c r="D236" s="10">
        <v>45839</v>
      </c>
      <c r="E236" s="10">
        <v>46023</v>
      </c>
      <c r="F236" s="6" t="s">
        <v>417</v>
      </c>
      <c r="G236" s="9">
        <v>50000</v>
      </c>
      <c r="H236" s="9">
        <v>0</v>
      </c>
      <c r="I236" s="9">
        <v>50000</v>
      </c>
      <c r="J236" s="9">
        <v>1435</v>
      </c>
      <c r="K236" s="9">
        <v>1854</v>
      </c>
      <c r="L236" s="9">
        <v>1520</v>
      </c>
      <c r="M236" s="9">
        <v>1050</v>
      </c>
      <c r="N236" s="9">
        <f t="shared" si="34"/>
        <v>5859</v>
      </c>
      <c r="O236" s="9">
        <f t="shared" si="35"/>
        <v>44141</v>
      </c>
      <c r="X236" s="2"/>
      <c r="Y236" s="2"/>
      <c r="Z236" s="2"/>
      <c r="AA236" s="2"/>
      <c r="AB236" s="3"/>
      <c r="AC236" s="4"/>
    </row>
    <row r="237" spans="1:29" x14ac:dyDescent="0.25">
      <c r="A237" s="6" t="s">
        <v>401</v>
      </c>
      <c r="B237" s="6" t="s">
        <v>5</v>
      </c>
      <c r="C237" s="6" t="s">
        <v>429</v>
      </c>
      <c r="D237" s="10">
        <v>45839</v>
      </c>
      <c r="E237" s="10">
        <v>46023</v>
      </c>
      <c r="F237" s="6" t="s">
        <v>417</v>
      </c>
      <c r="G237" s="9">
        <v>50000</v>
      </c>
      <c r="H237" s="9">
        <v>0</v>
      </c>
      <c r="I237" s="9">
        <v>50000</v>
      </c>
      <c r="J237" s="9">
        <v>1435</v>
      </c>
      <c r="K237" s="9">
        <v>1566.03</v>
      </c>
      <c r="L237" s="9">
        <v>1520</v>
      </c>
      <c r="M237" s="9">
        <v>26516.78</v>
      </c>
      <c r="N237" s="9">
        <f t="shared" si="34"/>
        <v>31037.809999999998</v>
      </c>
      <c r="O237" s="9">
        <f t="shared" si="35"/>
        <v>18962.190000000002</v>
      </c>
      <c r="X237" s="2"/>
      <c r="Y237" s="2"/>
      <c r="Z237" s="2"/>
      <c r="AA237" s="2"/>
      <c r="AB237" s="3"/>
      <c r="AC237" s="4"/>
    </row>
    <row r="238" spans="1:29" x14ac:dyDescent="0.25">
      <c r="A238" s="6" t="s">
        <v>402</v>
      </c>
      <c r="B238" s="6" t="s">
        <v>5</v>
      </c>
      <c r="C238" s="6" t="s">
        <v>429</v>
      </c>
      <c r="D238" s="10">
        <v>45839</v>
      </c>
      <c r="E238" s="10">
        <v>46023</v>
      </c>
      <c r="F238" s="6" t="s">
        <v>417</v>
      </c>
      <c r="G238" s="9">
        <v>50000</v>
      </c>
      <c r="H238" s="9">
        <v>0</v>
      </c>
      <c r="I238" s="9">
        <v>50000</v>
      </c>
      <c r="J238" s="9">
        <v>1435</v>
      </c>
      <c r="K238" s="9">
        <v>1854</v>
      </c>
      <c r="L238" s="9">
        <v>1520</v>
      </c>
      <c r="M238" s="9">
        <v>45171</v>
      </c>
      <c r="N238" s="9">
        <f t="shared" si="34"/>
        <v>49980</v>
      </c>
      <c r="O238" s="9">
        <f t="shared" si="35"/>
        <v>20</v>
      </c>
      <c r="X238" s="2"/>
      <c r="Y238" s="2"/>
      <c r="Z238" s="2"/>
      <c r="AA238" s="2"/>
      <c r="AB238" s="3"/>
      <c r="AC238" s="4"/>
    </row>
    <row r="239" spans="1:29" x14ac:dyDescent="0.25">
      <c r="A239" s="6" t="s">
        <v>403</v>
      </c>
      <c r="B239" s="6" t="s">
        <v>5</v>
      </c>
      <c r="C239" s="6" t="s">
        <v>429</v>
      </c>
      <c r="D239" s="10">
        <v>45839</v>
      </c>
      <c r="E239" s="10">
        <v>46023</v>
      </c>
      <c r="F239" s="6" t="s">
        <v>418</v>
      </c>
      <c r="G239" s="9">
        <v>50000</v>
      </c>
      <c r="H239" s="9">
        <v>0</v>
      </c>
      <c r="I239" s="9">
        <v>50000</v>
      </c>
      <c r="J239" s="9">
        <v>1435</v>
      </c>
      <c r="K239" s="9">
        <v>1854</v>
      </c>
      <c r="L239" s="9">
        <v>1520</v>
      </c>
      <c r="M239" s="9">
        <v>25</v>
      </c>
      <c r="N239" s="9">
        <f t="shared" si="34"/>
        <v>4834</v>
      </c>
      <c r="O239" s="9">
        <f t="shared" si="35"/>
        <v>45166</v>
      </c>
      <c r="X239" s="2"/>
      <c r="Y239" s="2"/>
      <c r="Z239" s="2"/>
      <c r="AA239" s="2"/>
      <c r="AB239" s="3"/>
      <c r="AC239" s="4"/>
    </row>
    <row r="240" spans="1:29" x14ac:dyDescent="0.25">
      <c r="A240" s="6" t="s">
        <v>404</v>
      </c>
      <c r="B240" s="6" t="s">
        <v>5</v>
      </c>
      <c r="C240" s="6" t="s">
        <v>429</v>
      </c>
      <c r="D240" s="10">
        <v>45839</v>
      </c>
      <c r="E240" s="10">
        <v>46023</v>
      </c>
      <c r="F240" s="6" t="s">
        <v>418</v>
      </c>
      <c r="G240" s="9">
        <v>50000</v>
      </c>
      <c r="H240" s="9">
        <v>0</v>
      </c>
      <c r="I240" s="9">
        <v>50000</v>
      </c>
      <c r="J240" s="9">
        <v>1435</v>
      </c>
      <c r="K240" s="9">
        <v>1854</v>
      </c>
      <c r="L240" s="9">
        <v>1520</v>
      </c>
      <c r="M240" s="9">
        <v>25</v>
      </c>
      <c r="N240" s="9">
        <f t="shared" si="34"/>
        <v>4834</v>
      </c>
      <c r="O240" s="9">
        <f t="shared" si="35"/>
        <v>45166</v>
      </c>
      <c r="X240" s="2"/>
      <c r="Y240" s="2"/>
      <c r="Z240" s="2"/>
      <c r="AA240" s="2"/>
      <c r="AB240" s="3"/>
      <c r="AC240" s="4"/>
    </row>
    <row r="241" spans="1:29" x14ac:dyDescent="0.25">
      <c r="A241" s="6" t="s">
        <v>405</v>
      </c>
      <c r="B241" s="6" t="s">
        <v>5</v>
      </c>
      <c r="C241" s="6" t="s">
        <v>429</v>
      </c>
      <c r="D241" s="10">
        <v>45901</v>
      </c>
      <c r="E241" s="10">
        <v>46082</v>
      </c>
      <c r="F241" s="6" t="s">
        <v>418</v>
      </c>
      <c r="G241" s="9">
        <v>50000</v>
      </c>
      <c r="H241" s="9">
        <v>0</v>
      </c>
      <c r="I241" s="9">
        <v>50000</v>
      </c>
      <c r="J241" s="9">
        <v>1435</v>
      </c>
      <c r="K241" s="9">
        <v>1854</v>
      </c>
      <c r="L241" s="9">
        <v>1520</v>
      </c>
      <c r="M241" s="9">
        <v>25</v>
      </c>
      <c r="N241" s="9">
        <f t="shared" si="34"/>
        <v>4834</v>
      </c>
      <c r="O241" s="9">
        <f t="shared" si="35"/>
        <v>45166</v>
      </c>
      <c r="X241" s="2"/>
      <c r="Y241" s="2"/>
      <c r="Z241" s="2"/>
      <c r="AA241" s="2"/>
      <c r="AB241" s="3"/>
      <c r="AC241" s="4"/>
    </row>
    <row r="242" spans="1:29" x14ac:dyDescent="0.25">
      <c r="A242" s="6" t="s">
        <v>406</v>
      </c>
      <c r="B242" s="6" t="s">
        <v>5</v>
      </c>
      <c r="C242" s="6" t="s">
        <v>429</v>
      </c>
      <c r="D242" s="10">
        <v>45931</v>
      </c>
      <c r="E242" s="10">
        <v>46113</v>
      </c>
      <c r="F242" s="6" t="s">
        <v>418</v>
      </c>
      <c r="G242" s="9">
        <v>50000</v>
      </c>
      <c r="H242" s="9">
        <v>0</v>
      </c>
      <c r="I242" s="9">
        <v>50000</v>
      </c>
      <c r="J242" s="9">
        <v>1435</v>
      </c>
      <c r="K242" s="9">
        <v>1854</v>
      </c>
      <c r="L242" s="9">
        <v>1520</v>
      </c>
      <c r="M242" s="9">
        <v>25</v>
      </c>
      <c r="N242" s="9">
        <f t="shared" si="34"/>
        <v>4834</v>
      </c>
      <c r="O242" s="9">
        <f t="shared" si="35"/>
        <v>45166</v>
      </c>
      <c r="X242" s="2"/>
      <c r="Y242" s="2"/>
      <c r="Z242" s="2"/>
      <c r="AA242" s="2"/>
      <c r="AB242" s="4"/>
      <c r="AC242" s="4"/>
    </row>
    <row r="243" spans="1:29" x14ac:dyDescent="0.25">
      <c r="D243" s="10"/>
      <c r="E243" s="10"/>
      <c r="F243" s="6">
        <v>11</v>
      </c>
      <c r="G243" s="13">
        <f>SUM(G232:G242)</f>
        <v>550000</v>
      </c>
      <c r="H243" s="13">
        <f t="shared" ref="H243:O243" si="36">SUM(H232:H242)</f>
        <v>0</v>
      </c>
      <c r="I243" s="13">
        <f t="shared" si="36"/>
        <v>550000</v>
      </c>
      <c r="J243" s="13">
        <f t="shared" si="36"/>
        <v>15785</v>
      </c>
      <c r="K243" s="13">
        <f t="shared" si="36"/>
        <v>20106.03</v>
      </c>
      <c r="L243" s="13">
        <f t="shared" si="36"/>
        <v>16720</v>
      </c>
      <c r="M243" s="13">
        <f t="shared" si="36"/>
        <v>74578.26999999999</v>
      </c>
      <c r="N243" s="13">
        <f t="shared" si="36"/>
        <v>127189.29999999999</v>
      </c>
      <c r="O243" s="13">
        <f t="shared" si="36"/>
        <v>422810.7</v>
      </c>
      <c r="X243" s="2"/>
      <c r="Y243" s="2"/>
      <c r="Z243" s="2"/>
      <c r="AA243" s="2"/>
      <c r="AB243" s="4"/>
      <c r="AC243" s="4"/>
    </row>
    <row r="244" spans="1:29" x14ac:dyDescent="0.25">
      <c r="D244" s="10"/>
      <c r="E244" s="10"/>
      <c r="X244" s="2"/>
      <c r="Y244" s="2"/>
      <c r="Z244" s="2"/>
      <c r="AA244" s="2"/>
      <c r="AB244" s="4"/>
      <c r="AC244" s="4"/>
    </row>
    <row r="245" spans="1:29" x14ac:dyDescent="0.25">
      <c r="D245" s="10"/>
      <c r="E245" s="10"/>
      <c r="X245" s="2"/>
      <c r="Y245" s="2"/>
      <c r="Z245" s="2"/>
      <c r="AA245" s="2"/>
      <c r="AB245" s="4"/>
      <c r="AC245" s="4"/>
    </row>
    <row r="246" spans="1:29" x14ac:dyDescent="0.25">
      <c r="D246" s="10"/>
      <c r="E246" s="10"/>
      <c r="X246" s="2"/>
      <c r="Y246" s="2"/>
      <c r="Z246" s="2"/>
      <c r="AA246" s="2"/>
      <c r="AB246" s="4"/>
      <c r="AC246" s="4"/>
    </row>
    <row r="247" spans="1:29" x14ac:dyDescent="0.25">
      <c r="D247" s="10"/>
      <c r="E247" s="10"/>
      <c r="X247" s="2"/>
      <c r="Y247" s="2"/>
      <c r="Z247" s="2"/>
      <c r="AA247" s="2"/>
      <c r="AB247" s="4"/>
      <c r="AC247" s="4"/>
    </row>
    <row r="248" spans="1:29" x14ac:dyDescent="0.25">
      <c r="A248" s="7" t="s">
        <v>407</v>
      </c>
      <c r="D248" s="10"/>
      <c r="E248" s="10"/>
      <c r="X248" s="2"/>
      <c r="Y248" s="2"/>
      <c r="Z248" s="2"/>
      <c r="AA248" s="2"/>
      <c r="AB248" s="4"/>
      <c r="AC248" s="4"/>
    </row>
    <row r="249" spans="1:29" x14ac:dyDescent="0.25">
      <c r="A249" s="11" t="s">
        <v>422</v>
      </c>
      <c r="B249" s="11" t="s">
        <v>413</v>
      </c>
      <c r="C249" s="11" t="s">
        <v>414</v>
      </c>
      <c r="D249" s="11" t="s">
        <v>420</v>
      </c>
      <c r="E249" s="11" t="s">
        <v>416</v>
      </c>
      <c r="F249" s="11" t="s">
        <v>415</v>
      </c>
      <c r="G249" s="12" t="s">
        <v>423</v>
      </c>
      <c r="H249" s="12" t="s">
        <v>424</v>
      </c>
      <c r="I249" s="12" t="s">
        <v>425</v>
      </c>
      <c r="J249" s="12" t="s">
        <v>0</v>
      </c>
      <c r="K249" s="12" t="s">
        <v>1</v>
      </c>
      <c r="L249" s="12" t="s">
        <v>2</v>
      </c>
      <c r="M249" s="12" t="s">
        <v>426</v>
      </c>
      <c r="N249" s="12" t="s">
        <v>427</v>
      </c>
      <c r="O249" s="12" t="s">
        <v>428</v>
      </c>
      <c r="X249" s="2"/>
      <c r="Y249" s="2"/>
      <c r="Z249" s="2"/>
      <c r="AA249" s="2"/>
      <c r="AB249" s="4"/>
      <c r="AC249" s="4"/>
    </row>
    <row r="250" spans="1:29" x14ac:dyDescent="0.25">
      <c r="A250" s="15" t="s">
        <v>388</v>
      </c>
      <c r="B250" s="6" t="s">
        <v>77</v>
      </c>
      <c r="C250" s="6" t="s">
        <v>429</v>
      </c>
      <c r="D250" s="10">
        <v>45870</v>
      </c>
      <c r="E250" s="10">
        <v>46054</v>
      </c>
      <c r="F250" s="6" t="s">
        <v>417</v>
      </c>
      <c r="G250" s="9">
        <v>110000</v>
      </c>
      <c r="H250" s="9">
        <v>0</v>
      </c>
      <c r="I250" s="9">
        <v>110000</v>
      </c>
      <c r="J250" s="9">
        <v>3157</v>
      </c>
      <c r="K250" s="9">
        <v>14457.62</v>
      </c>
      <c r="L250" s="9">
        <v>3344</v>
      </c>
      <c r="M250" s="9">
        <v>25</v>
      </c>
      <c r="N250" s="9">
        <f t="shared" ref="N250:N265" si="37">+M250+L250+K250+J250</f>
        <v>20983.620000000003</v>
      </c>
      <c r="O250" s="9">
        <f t="shared" ref="O250:O265" si="38">+I250-N250</f>
        <v>89016.38</v>
      </c>
      <c r="X250" s="2"/>
      <c r="Y250" s="2"/>
      <c r="Z250" s="2"/>
      <c r="AA250" s="2"/>
      <c r="AB250" s="3"/>
      <c r="AC250" s="4"/>
    </row>
    <row r="251" spans="1:29" x14ac:dyDescent="0.25">
      <c r="A251" s="15" t="s">
        <v>377</v>
      </c>
      <c r="B251" s="6" t="s">
        <v>55</v>
      </c>
      <c r="C251" s="6" t="s">
        <v>429</v>
      </c>
      <c r="D251" s="10">
        <v>45901</v>
      </c>
      <c r="E251" s="10">
        <v>46082</v>
      </c>
      <c r="F251" s="6" t="s">
        <v>417</v>
      </c>
      <c r="G251" s="9">
        <v>76000</v>
      </c>
      <c r="H251" s="9">
        <v>0</v>
      </c>
      <c r="I251" s="9">
        <v>76000</v>
      </c>
      <c r="J251" s="9">
        <v>2181.1999999999998</v>
      </c>
      <c r="K251" s="9">
        <v>6497.56</v>
      </c>
      <c r="L251" s="9">
        <v>2310.4</v>
      </c>
      <c r="M251" s="9">
        <v>25</v>
      </c>
      <c r="N251" s="9">
        <f t="shared" si="37"/>
        <v>11014.16</v>
      </c>
      <c r="O251" s="9">
        <f t="shared" si="38"/>
        <v>64985.84</v>
      </c>
      <c r="X251" s="2"/>
      <c r="Y251" s="2"/>
      <c r="Z251" s="2"/>
      <c r="AA251" s="2"/>
      <c r="AB251" s="4"/>
      <c r="AC251" s="4"/>
    </row>
    <row r="252" spans="1:29" x14ac:dyDescent="0.25">
      <c r="A252" s="15" t="s">
        <v>376</v>
      </c>
      <c r="B252" s="6" t="s">
        <v>48</v>
      </c>
      <c r="C252" s="6" t="s">
        <v>429</v>
      </c>
      <c r="D252" s="10">
        <v>45870</v>
      </c>
      <c r="E252" s="10">
        <v>46054</v>
      </c>
      <c r="F252" s="6" t="s">
        <v>417</v>
      </c>
      <c r="G252" s="9">
        <v>110000</v>
      </c>
      <c r="H252" s="9">
        <v>0</v>
      </c>
      <c r="I252" s="9">
        <v>110000</v>
      </c>
      <c r="J252" s="9">
        <v>3157</v>
      </c>
      <c r="K252" s="9">
        <v>13977.67</v>
      </c>
      <c r="L252" s="9">
        <v>3344</v>
      </c>
      <c r="M252" s="9">
        <v>3230.28</v>
      </c>
      <c r="N252" s="9">
        <f t="shared" si="37"/>
        <v>23708.95</v>
      </c>
      <c r="O252" s="9">
        <f t="shared" si="38"/>
        <v>86291.05</v>
      </c>
      <c r="X252" s="2"/>
      <c r="Y252" s="2"/>
      <c r="Z252" s="2"/>
      <c r="AA252" s="2"/>
      <c r="AB252" s="3"/>
      <c r="AC252" s="4"/>
    </row>
    <row r="253" spans="1:29" x14ac:dyDescent="0.25">
      <c r="A253" s="15" t="s">
        <v>386</v>
      </c>
      <c r="B253" s="6" t="s">
        <v>48</v>
      </c>
      <c r="C253" s="6" t="s">
        <v>429</v>
      </c>
      <c r="D253" s="10">
        <v>45962</v>
      </c>
      <c r="E253" s="10">
        <v>46143</v>
      </c>
      <c r="F253" s="6" t="s">
        <v>418</v>
      </c>
      <c r="G253" s="9">
        <v>110000</v>
      </c>
      <c r="H253" s="9">
        <v>0</v>
      </c>
      <c r="I253" s="9">
        <v>110000</v>
      </c>
      <c r="J253" s="9">
        <v>3157</v>
      </c>
      <c r="K253" s="9">
        <v>14457.62</v>
      </c>
      <c r="L253" s="9">
        <v>3344</v>
      </c>
      <c r="M253" s="9">
        <v>25</v>
      </c>
      <c r="N253" s="9">
        <f t="shared" si="37"/>
        <v>20983.620000000003</v>
      </c>
      <c r="O253" s="9">
        <f t="shared" si="38"/>
        <v>89016.38</v>
      </c>
      <c r="X253" s="2"/>
      <c r="Y253" s="2"/>
      <c r="Z253" s="2"/>
      <c r="AA253" s="2"/>
      <c r="AB253" s="4"/>
      <c r="AC253" s="4"/>
    </row>
    <row r="254" spans="1:29" x14ac:dyDescent="0.25">
      <c r="A254" s="15" t="s">
        <v>387</v>
      </c>
      <c r="B254" s="6" t="s">
        <v>48</v>
      </c>
      <c r="C254" s="6" t="s">
        <v>429</v>
      </c>
      <c r="D254" s="10">
        <v>45962</v>
      </c>
      <c r="E254" s="10">
        <v>46143</v>
      </c>
      <c r="F254" s="6" t="s">
        <v>418</v>
      </c>
      <c r="G254" s="9">
        <v>110000</v>
      </c>
      <c r="H254" s="9">
        <v>0</v>
      </c>
      <c r="I254" s="9">
        <v>110000</v>
      </c>
      <c r="J254" s="9">
        <v>3157</v>
      </c>
      <c r="K254" s="9">
        <v>14457.62</v>
      </c>
      <c r="L254" s="9">
        <v>3344</v>
      </c>
      <c r="M254" s="9">
        <v>25</v>
      </c>
      <c r="N254" s="9">
        <f t="shared" si="37"/>
        <v>20983.620000000003</v>
      </c>
      <c r="O254" s="9">
        <f t="shared" si="38"/>
        <v>89016.38</v>
      </c>
      <c r="X254" s="2"/>
      <c r="Y254" s="2"/>
      <c r="Z254" s="2"/>
      <c r="AA254" s="2"/>
      <c r="AB254" s="3"/>
      <c r="AC254" s="4"/>
    </row>
    <row r="255" spans="1:29" x14ac:dyDescent="0.25">
      <c r="A255" s="15" t="s">
        <v>379</v>
      </c>
      <c r="B255" s="6" t="s">
        <v>70</v>
      </c>
      <c r="C255" s="6" t="s">
        <v>429</v>
      </c>
      <c r="D255" s="10">
        <v>45901</v>
      </c>
      <c r="E255" s="10">
        <v>46082</v>
      </c>
      <c r="F255" s="6" t="s">
        <v>417</v>
      </c>
      <c r="G255" s="9">
        <v>76000</v>
      </c>
      <c r="H255" s="9">
        <v>0</v>
      </c>
      <c r="I255" s="9">
        <v>76000</v>
      </c>
      <c r="J255" s="9">
        <v>2181.1999999999998</v>
      </c>
      <c r="K255" s="9">
        <v>6497.56</v>
      </c>
      <c r="L255" s="9">
        <v>2310.4</v>
      </c>
      <c r="M255" s="9">
        <v>5167</v>
      </c>
      <c r="N255" s="9">
        <f t="shared" si="37"/>
        <v>16156.16</v>
      </c>
      <c r="O255" s="9">
        <f t="shared" si="38"/>
        <v>59843.839999999997</v>
      </c>
      <c r="X255" s="2"/>
      <c r="Y255" s="2"/>
      <c r="Z255" s="2"/>
      <c r="AA255" s="2"/>
      <c r="AB255" s="4"/>
      <c r="AC255" s="4"/>
    </row>
    <row r="256" spans="1:29" x14ac:dyDescent="0.25">
      <c r="A256" s="15" t="s">
        <v>380</v>
      </c>
      <c r="B256" s="6" t="s">
        <v>70</v>
      </c>
      <c r="C256" s="6" t="s">
        <v>429</v>
      </c>
      <c r="D256" s="10">
        <v>45962</v>
      </c>
      <c r="E256" s="10">
        <v>46143</v>
      </c>
      <c r="F256" s="6" t="s">
        <v>417</v>
      </c>
      <c r="G256" s="9">
        <v>76000</v>
      </c>
      <c r="H256" s="9">
        <v>0</v>
      </c>
      <c r="I256" s="9">
        <v>76000</v>
      </c>
      <c r="J256" s="9">
        <v>2181.1999999999998</v>
      </c>
      <c r="K256" s="9">
        <v>6113.6</v>
      </c>
      <c r="L256" s="9">
        <v>2310.4</v>
      </c>
      <c r="M256" s="9">
        <v>1944.78</v>
      </c>
      <c r="N256" s="9">
        <f t="shared" si="37"/>
        <v>12549.98</v>
      </c>
      <c r="O256" s="9">
        <f t="shared" si="38"/>
        <v>63450.020000000004</v>
      </c>
      <c r="X256" s="2"/>
      <c r="Y256" s="2"/>
      <c r="Z256" s="2"/>
      <c r="AA256" s="2"/>
      <c r="AB256" s="3"/>
      <c r="AC256" s="4"/>
    </row>
    <row r="257" spans="1:29" x14ac:dyDescent="0.25">
      <c r="A257" s="15" t="s">
        <v>378</v>
      </c>
      <c r="B257" s="6" t="s">
        <v>26</v>
      </c>
      <c r="C257" s="6" t="s">
        <v>429</v>
      </c>
      <c r="D257" s="10">
        <v>45992</v>
      </c>
      <c r="E257" s="10">
        <v>46174</v>
      </c>
      <c r="F257" s="6" t="s">
        <v>417</v>
      </c>
      <c r="G257" s="9">
        <v>40000</v>
      </c>
      <c r="H257" s="9">
        <v>0</v>
      </c>
      <c r="I257" s="9">
        <v>40000</v>
      </c>
      <c r="J257" s="9">
        <v>1148</v>
      </c>
      <c r="K257" s="9">
        <v>442.65</v>
      </c>
      <c r="L257" s="9">
        <v>1216</v>
      </c>
      <c r="M257" s="9">
        <v>25</v>
      </c>
      <c r="N257" s="9">
        <f t="shared" si="37"/>
        <v>2831.65</v>
      </c>
      <c r="O257" s="9">
        <f t="shared" si="38"/>
        <v>37168.35</v>
      </c>
      <c r="X257" s="2"/>
      <c r="Y257" s="2"/>
      <c r="Z257" s="2"/>
      <c r="AA257" s="2"/>
      <c r="AB257" s="4"/>
      <c r="AC257" s="4"/>
    </row>
    <row r="258" spans="1:29" x14ac:dyDescent="0.25">
      <c r="A258" s="15" t="s">
        <v>381</v>
      </c>
      <c r="B258" s="6" t="s">
        <v>26</v>
      </c>
      <c r="C258" s="6" t="s">
        <v>429</v>
      </c>
      <c r="D258" s="10">
        <v>45870</v>
      </c>
      <c r="E258" s="10">
        <v>46054</v>
      </c>
      <c r="F258" s="6" t="s">
        <v>417</v>
      </c>
      <c r="G258" s="9">
        <v>76000</v>
      </c>
      <c r="H258" s="9">
        <v>0</v>
      </c>
      <c r="I258" s="9">
        <v>76000</v>
      </c>
      <c r="J258" s="9">
        <v>2181.1999999999998</v>
      </c>
      <c r="K258" s="9">
        <v>6497.56</v>
      </c>
      <c r="L258" s="9">
        <v>2310.4</v>
      </c>
      <c r="M258" s="9">
        <v>25</v>
      </c>
      <c r="N258" s="9">
        <f t="shared" si="37"/>
        <v>11014.16</v>
      </c>
      <c r="O258" s="9">
        <f t="shared" si="38"/>
        <v>64985.84</v>
      </c>
      <c r="X258" s="2"/>
      <c r="Y258" s="2"/>
      <c r="Z258" s="2"/>
      <c r="AA258" s="2"/>
      <c r="AB258" s="3"/>
      <c r="AC258" s="4"/>
    </row>
    <row r="259" spans="1:29" x14ac:dyDescent="0.25">
      <c r="A259" s="15" t="s">
        <v>382</v>
      </c>
      <c r="B259" s="6" t="s">
        <v>26</v>
      </c>
      <c r="C259" s="6" t="s">
        <v>429</v>
      </c>
      <c r="D259" s="10">
        <v>45839</v>
      </c>
      <c r="E259" s="10">
        <v>46023</v>
      </c>
      <c r="F259" s="6" t="s">
        <v>417</v>
      </c>
      <c r="G259" s="9">
        <v>76000</v>
      </c>
      <c r="H259" s="9">
        <v>0</v>
      </c>
      <c r="I259" s="9">
        <v>76000</v>
      </c>
      <c r="J259" s="9">
        <v>2181.1999999999998</v>
      </c>
      <c r="K259" s="9">
        <v>6497.56</v>
      </c>
      <c r="L259" s="9">
        <v>2310.4</v>
      </c>
      <c r="M259" s="9">
        <v>25</v>
      </c>
      <c r="N259" s="9">
        <f t="shared" si="37"/>
        <v>11014.16</v>
      </c>
      <c r="O259" s="9">
        <f t="shared" si="38"/>
        <v>64985.84</v>
      </c>
      <c r="X259" s="2"/>
      <c r="Y259" s="2"/>
      <c r="Z259" s="2"/>
      <c r="AA259" s="2"/>
      <c r="AB259" s="3"/>
      <c r="AC259" s="4"/>
    </row>
    <row r="260" spans="1:29" x14ac:dyDescent="0.25">
      <c r="A260" s="15" t="s">
        <v>384</v>
      </c>
      <c r="B260" s="6" t="s">
        <v>26</v>
      </c>
      <c r="C260" s="6" t="s">
        <v>429</v>
      </c>
      <c r="D260" s="10">
        <v>45839</v>
      </c>
      <c r="E260" s="10">
        <v>46023</v>
      </c>
      <c r="F260" s="6" t="s">
        <v>417</v>
      </c>
      <c r="G260" s="9">
        <v>76000</v>
      </c>
      <c r="H260" s="9">
        <v>0</v>
      </c>
      <c r="I260" s="9">
        <v>76000</v>
      </c>
      <c r="J260" s="9">
        <v>2181.1999999999998</v>
      </c>
      <c r="K260" s="9">
        <v>6497.56</v>
      </c>
      <c r="L260" s="9">
        <v>2310.4</v>
      </c>
      <c r="M260" s="9">
        <v>25</v>
      </c>
      <c r="N260" s="9">
        <f t="shared" si="37"/>
        <v>11014.16</v>
      </c>
      <c r="O260" s="9">
        <f t="shared" si="38"/>
        <v>64985.84</v>
      </c>
      <c r="X260" s="2"/>
      <c r="Y260" s="2"/>
      <c r="Z260" s="2"/>
      <c r="AA260" s="2"/>
      <c r="AB260" s="3"/>
      <c r="AC260" s="4"/>
    </row>
    <row r="261" spans="1:29" x14ac:dyDescent="0.25">
      <c r="A261" s="15" t="s">
        <v>389</v>
      </c>
      <c r="B261" s="6" t="s">
        <v>26</v>
      </c>
      <c r="C261" s="6" t="s">
        <v>429</v>
      </c>
      <c r="D261" s="10">
        <v>45992</v>
      </c>
      <c r="E261" s="10" t="s">
        <v>421</v>
      </c>
      <c r="F261" s="6" t="s">
        <v>418</v>
      </c>
      <c r="G261" s="9">
        <v>76000</v>
      </c>
      <c r="H261" s="9">
        <v>0</v>
      </c>
      <c r="I261" s="9">
        <v>76000</v>
      </c>
      <c r="J261" s="9">
        <v>2181.1999999999998</v>
      </c>
      <c r="K261" s="9">
        <v>6113.6</v>
      </c>
      <c r="L261" s="9">
        <v>2310.4</v>
      </c>
      <c r="M261" s="9">
        <v>6376.81</v>
      </c>
      <c r="N261" s="9">
        <f t="shared" si="37"/>
        <v>16982.010000000002</v>
      </c>
      <c r="O261" s="9">
        <f t="shared" si="38"/>
        <v>59017.99</v>
      </c>
      <c r="X261" s="2"/>
      <c r="Y261" s="2"/>
      <c r="Z261" s="2"/>
      <c r="AA261" s="2"/>
      <c r="AB261" s="3"/>
      <c r="AC261" s="4"/>
    </row>
    <row r="262" spans="1:29" x14ac:dyDescent="0.25">
      <c r="A262" s="15" t="s">
        <v>374</v>
      </c>
      <c r="B262" s="6" t="s">
        <v>375</v>
      </c>
      <c r="C262" s="6" t="s">
        <v>429</v>
      </c>
      <c r="D262" s="10">
        <v>45901</v>
      </c>
      <c r="E262" s="10">
        <v>46082</v>
      </c>
      <c r="F262" s="6" t="s">
        <v>417</v>
      </c>
      <c r="G262" s="9">
        <v>76000</v>
      </c>
      <c r="H262" s="9">
        <v>0</v>
      </c>
      <c r="I262" s="9">
        <v>76000</v>
      </c>
      <c r="J262" s="9">
        <v>2181.1999999999998</v>
      </c>
      <c r="K262" s="9">
        <v>6497.56</v>
      </c>
      <c r="L262" s="9">
        <v>2310.4</v>
      </c>
      <c r="M262" s="9">
        <v>4881.5</v>
      </c>
      <c r="N262" s="9">
        <f t="shared" si="37"/>
        <v>15870.66</v>
      </c>
      <c r="O262" s="9">
        <f t="shared" si="38"/>
        <v>60129.34</v>
      </c>
      <c r="X262" s="2"/>
      <c r="Y262" s="2"/>
      <c r="Z262" s="2"/>
      <c r="AA262" s="2"/>
      <c r="AB262" s="3"/>
      <c r="AC262" s="4"/>
    </row>
    <row r="263" spans="1:29" x14ac:dyDescent="0.25">
      <c r="A263" s="15" t="s">
        <v>390</v>
      </c>
      <c r="B263" s="6" t="s">
        <v>13</v>
      </c>
      <c r="C263" s="6" t="s">
        <v>429</v>
      </c>
      <c r="D263" s="10">
        <v>45992</v>
      </c>
      <c r="E263" s="10">
        <v>46174</v>
      </c>
      <c r="F263" s="6" t="s">
        <v>418</v>
      </c>
      <c r="G263" s="9">
        <v>55000</v>
      </c>
      <c r="H263" s="9">
        <v>0</v>
      </c>
      <c r="I263" s="9">
        <v>55000</v>
      </c>
      <c r="J263" s="9">
        <v>1578.5</v>
      </c>
      <c r="K263" s="9">
        <v>2559.6799999999998</v>
      </c>
      <c r="L263" s="9">
        <v>1672</v>
      </c>
      <c r="M263" s="9">
        <v>22340.49</v>
      </c>
      <c r="N263" s="9">
        <f t="shared" si="37"/>
        <v>28150.670000000002</v>
      </c>
      <c r="O263" s="9">
        <f t="shared" si="38"/>
        <v>26849.329999999998</v>
      </c>
      <c r="X263" s="2"/>
      <c r="Y263" s="2"/>
      <c r="Z263" s="2"/>
      <c r="AA263" s="2"/>
      <c r="AB263" s="3"/>
      <c r="AC263" s="4"/>
    </row>
    <row r="264" spans="1:29" x14ac:dyDescent="0.25">
      <c r="A264" s="15" t="s">
        <v>383</v>
      </c>
      <c r="B264" s="6" t="s">
        <v>19</v>
      </c>
      <c r="C264" s="6" t="s">
        <v>429</v>
      </c>
      <c r="D264" s="10">
        <v>45839</v>
      </c>
      <c r="E264" s="10">
        <v>46023</v>
      </c>
      <c r="F264" s="6" t="s">
        <v>417</v>
      </c>
      <c r="G264" s="9">
        <v>55000</v>
      </c>
      <c r="H264" s="9">
        <v>0</v>
      </c>
      <c r="I264" s="9">
        <v>55000</v>
      </c>
      <c r="J264" s="9">
        <v>1578.5</v>
      </c>
      <c r="K264" s="9">
        <v>2559.6799999999998</v>
      </c>
      <c r="L264" s="9">
        <v>1672</v>
      </c>
      <c r="M264" s="9">
        <v>25</v>
      </c>
      <c r="N264" s="9">
        <f t="shared" si="37"/>
        <v>5835.18</v>
      </c>
      <c r="O264" s="9">
        <f t="shared" si="38"/>
        <v>49164.82</v>
      </c>
      <c r="X264" s="2"/>
      <c r="Y264" s="2"/>
      <c r="Z264" s="2"/>
      <c r="AA264" s="2"/>
      <c r="AB264" s="3"/>
      <c r="AC264" s="4"/>
    </row>
    <row r="265" spans="1:29" x14ac:dyDescent="0.25">
      <c r="A265" s="15" t="s">
        <v>385</v>
      </c>
      <c r="B265" s="6" t="s">
        <v>19</v>
      </c>
      <c r="C265" s="6" t="s">
        <v>429</v>
      </c>
      <c r="D265" s="10">
        <v>45931</v>
      </c>
      <c r="E265" s="10">
        <v>46113</v>
      </c>
      <c r="F265" s="6" t="s">
        <v>417</v>
      </c>
      <c r="G265" s="9">
        <v>55000</v>
      </c>
      <c r="H265" s="9">
        <v>0</v>
      </c>
      <c r="I265" s="9">
        <v>55000</v>
      </c>
      <c r="J265" s="9">
        <v>1578.5</v>
      </c>
      <c r="K265" s="9">
        <v>2559.6799999999998</v>
      </c>
      <c r="L265" s="9">
        <v>1672</v>
      </c>
      <c r="M265" s="9">
        <v>25</v>
      </c>
      <c r="N265" s="9">
        <f t="shared" si="37"/>
        <v>5835.18</v>
      </c>
      <c r="O265" s="9">
        <f t="shared" si="38"/>
        <v>49164.82</v>
      </c>
      <c r="X265" s="2"/>
      <c r="Y265" s="2"/>
      <c r="Z265" s="2"/>
      <c r="AA265" s="2"/>
      <c r="AB265" s="3"/>
      <c r="AC265" s="4"/>
    </row>
    <row r="266" spans="1:29" ht="15.75" thickBot="1" x14ac:dyDescent="0.3">
      <c r="D266" s="10"/>
      <c r="E266" s="10"/>
      <c r="F266" s="6">
        <v>16</v>
      </c>
      <c r="G266" s="16">
        <f>SUM(G250:G265)</f>
        <v>1253000</v>
      </c>
      <c r="H266" s="16">
        <f t="shared" ref="H266:O266" si="39">SUM(H250:H265)</f>
        <v>0</v>
      </c>
      <c r="I266" s="16">
        <f t="shared" si="39"/>
        <v>1253000</v>
      </c>
      <c r="J266" s="16">
        <f t="shared" si="39"/>
        <v>35961.100000000006</v>
      </c>
      <c r="K266" s="16">
        <f t="shared" si="39"/>
        <v>116684.77999999998</v>
      </c>
      <c r="L266" s="16">
        <f t="shared" si="39"/>
        <v>38091.200000000004</v>
      </c>
      <c r="M266" s="16">
        <f t="shared" si="39"/>
        <v>44190.86</v>
      </c>
      <c r="N266" s="16">
        <f t="shared" si="39"/>
        <v>234927.94</v>
      </c>
      <c r="O266" s="16">
        <f t="shared" si="39"/>
        <v>1018072.0599999997</v>
      </c>
      <c r="X266" s="2"/>
      <c r="Y266" s="2"/>
      <c r="Z266" s="2"/>
      <c r="AA266" s="2"/>
      <c r="AB266" s="4"/>
      <c r="AC266" s="4"/>
    </row>
    <row r="267" spans="1:29" x14ac:dyDescent="0.25">
      <c r="D267" s="10"/>
      <c r="E267" s="10"/>
      <c r="X267" s="2"/>
      <c r="Y267" s="2"/>
      <c r="Z267" s="2"/>
      <c r="AA267" s="2"/>
      <c r="AB267" s="4"/>
      <c r="AC267" s="4"/>
    </row>
    <row r="268" spans="1:29" x14ac:dyDescent="0.25">
      <c r="D268" s="10"/>
      <c r="E268" s="10"/>
      <c r="X268" s="2"/>
      <c r="Y268" s="2"/>
      <c r="Z268" s="2"/>
      <c r="AA268" s="2"/>
      <c r="AB268" s="4"/>
      <c r="AC268" s="4"/>
    </row>
    <row r="269" spans="1:29" x14ac:dyDescent="0.25">
      <c r="D269" s="10"/>
      <c r="E269" s="10"/>
      <c r="X269" s="2"/>
      <c r="Y269" s="2"/>
      <c r="Z269" s="2"/>
      <c r="AA269" s="2"/>
      <c r="AB269" s="3"/>
      <c r="AC269" s="4"/>
    </row>
    <row r="270" spans="1:29" x14ac:dyDescent="0.25">
      <c r="A270" s="7" t="s">
        <v>407</v>
      </c>
      <c r="D270" s="10"/>
      <c r="E270" s="10"/>
      <c r="X270" s="2"/>
      <c r="Y270" s="2"/>
      <c r="Z270" s="2"/>
      <c r="AA270" s="2"/>
      <c r="AB270" s="3"/>
      <c r="AC270" s="3"/>
    </row>
    <row r="271" spans="1:29" x14ac:dyDescent="0.25">
      <c r="A271" s="11" t="s">
        <v>422</v>
      </c>
      <c r="B271" s="11" t="s">
        <v>413</v>
      </c>
      <c r="C271" s="11" t="s">
        <v>414</v>
      </c>
      <c r="D271" s="11" t="s">
        <v>420</v>
      </c>
      <c r="E271" s="11" t="s">
        <v>416</v>
      </c>
      <c r="F271" s="11" t="s">
        <v>415</v>
      </c>
      <c r="G271" s="12" t="s">
        <v>423</v>
      </c>
      <c r="H271" s="12" t="s">
        <v>424</v>
      </c>
      <c r="I271" s="12" t="s">
        <v>425</v>
      </c>
      <c r="J271" s="12" t="s">
        <v>0</v>
      </c>
      <c r="K271" s="12" t="s">
        <v>1</v>
      </c>
      <c r="L271" s="12" t="s">
        <v>2</v>
      </c>
      <c r="M271" s="12" t="s">
        <v>426</v>
      </c>
      <c r="N271" s="12" t="s">
        <v>427</v>
      </c>
      <c r="O271" s="12" t="s">
        <v>428</v>
      </c>
    </row>
    <row r="272" spans="1:29" x14ac:dyDescent="0.25">
      <c r="A272" s="6" t="s">
        <v>408</v>
      </c>
      <c r="B272" s="6" t="s">
        <v>77</v>
      </c>
      <c r="C272" s="6" t="s">
        <v>429</v>
      </c>
      <c r="D272" s="10">
        <v>45901</v>
      </c>
      <c r="E272" s="10">
        <v>46082</v>
      </c>
      <c r="F272" s="6" t="s">
        <v>417</v>
      </c>
      <c r="G272" s="9">
        <v>80000</v>
      </c>
      <c r="H272" s="9">
        <v>0</v>
      </c>
      <c r="I272" s="9">
        <v>80000</v>
      </c>
      <c r="J272" s="9">
        <v>2296</v>
      </c>
      <c r="K272" s="9">
        <v>7400.87</v>
      </c>
      <c r="L272" s="9">
        <v>2432</v>
      </c>
      <c r="M272" s="9">
        <v>25</v>
      </c>
      <c r="N272" s="9">
        <f t="shared" ref="N272:N273" si="40">+M272+L272+K272+J272</f>
        <v>12153.869999999999</v>
      </c>
      <c r="O272" s="9">
        <f t="shared" ref="O272:O273" si="41">+I272-N272</f>
        <v>67846.13</v>
      </c>
      <c r="X272" s="2"/>
      <c r="Y272" s="2"/>
      <c r="Z272" s="2"/>
      <c r="AA272" s="2"/>
      <c r="AB272" s="3"/>
      <c r="AC272" s="4"/>
    </row>
    <row r="273" spans="1:29" x14ac:dyDescent="0.25">
      <c r="A273" s="6" t="s">
        <v>409</v>
      </c>
      <c r="B273" s="6" t="s">
        <v>410</v>
      </c>
      <c r="C273" s="6" t="s">
        <v>429</v>
      </c>
      <c r="D273" s="10">
        <v>45901</v>
      </c>
      <c r="E273" s="10">
        <v>46082</v>
      </c>
      <c r="F273" s="6" t="s">
        <v>417</v>
      </c>
      <c r="G273" s="9">
        <v>70000</v>
      </c>
      <c r="H273" s="9">
        <v>0</v>
      </c>
      <c r="I273" s="9">
        <v>70000</v>
      </c>
      <c r="J273" s="9">
        <v>2009</v>
      </c>
      <c r="K273" s="9">
        <v>5368.48</v>
      </c>
      <c r="L273" s="9">
        <v>2128</v>
      </c>
      <c r="M273" s="9">
        <v>25</v>
      </c>
      <c r="N273" s="9">
        <f t="shared" si="40"/>
        <v>9530.48</v>
      </c>
      <c r="O273" s="9">
        <f t="shared" si="41"/>
        <v>60469.520000000004</v>
      </c>
      <c r="X273" s="2"/>
      <c r="Y273" s="2"/>
      <c r="Z273" s="2"/>
      <c r="AA273" s="2"/>
      <c r="AB273" s="3"/>
      <c r="AC273" s="4"/>
    </row>
    <row r="274" spans="1:29" x14ac:dyDescent="0.25">
      <c r="D274" s="10"/>
      <c r="E274" s="10"/>
      <c r="F274" s="6">
        <v>2</v>
      </c>
      <c r="G274" s="13">
        <f>SUM(G272:G273)</f>
        <v>150000</v>
      </c>
      <c r="H274" s="13">
        <f t="shared" ref="H274:O274" si="42">SUM(H272:H273)</f>
        <v>0</v>
      </c>
      <c r="I274" s="13">
        <f t="shared" si="42"/>
        <v>150000</v>
      </c>
      <c r="J274" s="13">
        <f t="shared" si="42"/>
        <v>4305</v>
      </c>
      <c r="K274" s="13">
        <f t="shared" si="42"/>
        <v>12769.349999999999</v>
      </c>
      <c r="L274" s="13">
        <f t="shared" si="42"/>
        <v>4560</v>
      </c>
      <c r="M274" s="13">
        <f t="shared" si="42"/>
        <v>50</v>
      </c>
      <c r="N274" s="13">
        <f t="shared" si="42"/>
        <v>21684.35</v>
      </c>
      <c r="O274" s="13">
        <f t="shared" si="42"/>
        <v>128315.65000000001</v>
      </c>
      <c r="X274" s="2"/>
      <c r="Y274" s="2"/>
      <c r="Z274" s="2"/>
      <c r="AA274" s="2"/>
      <c r="AB274" s="3"/>
      <c r="AC274" s="4"/>
    </row>
    <row r="276" spans="1:29" x14ac:dyDescent="0.25">
      <c r="A276" s="7" t="s">
        <v>411</v>
      </c>
      <c r="D276" s="10"/>
      <c r="E276" s="10"/>
      <c r="X276" s="2"/>
      <c r="Y276" s="2"/>
      <c r="Z276" s="2"/>
      <c r="AA276" s="2"/>
      <c r="AB276" s="3"/>
      <c r="AC276" s="4"/>
    </row>
    <row r="277" spans="1:29" x14ac:dyDescent="0.25">
      <c r="A277" s="11" t="s">
        <v>422</v>
      </c>
      <c r="B277" s="11" t="s">
        <v>413</v>
      </c>
      <c r="C277" s="11" t="s">
        <v>414</v>
      </c>
      <c r="D277" s="11" t="s">
        <v>420</v>
      </c>
      <c r="E277" s="11" t="s">
        <v>416</v>
      </c>
      <c r="F277" s="11" t="s">
        <v>415</v>
      </c>
      <c r="G277" s="12" t="s">
        <v>423</v>
      </c>
      <c r="H277" s="12" t="s">
        <v>424</v>
      </c>
      <c r="I277" s="12" t="s">
        <v>425</v>
      </c>
      <c r="J277" s="12" t="s">
        <v>0</v>
      </c>
      <c r="K277" s="12" t="s">
        <v>1</v>
      </c>
      <c r="L277" s="12" t="s">
        <v>2</v>
      </c>
      <c r="M277" s="12" t="s">
        <v>426</v>
      </c>
      <c r="N277" s="12" t="s">
        <v>427</v>
      </c>
      <c r="O277" s="12" t="s">
        <v>428</v>
      </c>
    </row>
    <row r="278" spans="1:29" x14ac:dyDescent="0.25">
      <c r="A278" s="6" t="s">
        <v>412</v>
      </c>
      <c r="B278" s="6" t="s">
        <v>11</v>
      </c>
      <c r="C278" s="6" t="s">
        <v>429</v>
      </c>
      <c r="D278" s="10">
        <v>45962</v>
      </c>
      <c r="E278" s="10">
        <v>46143</v>
      </c>
      <c r="F278" s="6" t="s">
        <v>417</v>
      </c>
      <c r="G278" s="9">
        <v>128000</v>
      </c>
      <c r="H278" s="9">
        <v>0</v>
      </c>
      <c r="I278" s="9">
        <v>128000</v>
      </c>
      <c r="J278" s="9">
        <v>3673.6</v>
      </c>
      <c r="K278" s="9">
        <v>18691.669999999998</v>
      </c>
      <c r="L278" s="9">
        <v>3891.2</v>
      </c>
      <c r="M278" s="9">
        <v>25829.85</v>
      </c>
      <c r="N278" s="9">
        <f>+M278+L278+K278+J278</f>
        <v>52086.32</v>
      </c>
      <c r="O278" s="9">
        <f>+I278-N278</f>
        <v>75913.679999999993</v>
      </c>
      <c r="X278" s="2"/>
      <c r="Y278" s="2"/>
      <c r="Z278" s="2"/>
      <c r="AA278" s="2"/>
      <c r="AB278" s="3"/>
      <c r="AC278" s="4"/>
    </row>
    <row r="279" spans="1:29" x14ac:dyDescent="0.25">
      <c r="D279" s="10"/>
      <c r="E279" s="10"/>
      <c r="F279" s="6">
        <v>1</v>
      </c>
      <c r="G279" s="13">
        <f>SUM(G278)</f>
        <v>128000</v>
      </c>
      <c r="H279" s="13">
        <f t="shared" ref="H279:O279" si="43">SUM(H278)</f>
        <v>0</v>
      </c>
      <c r="I279" s="13">
        <f t="shared" si="43"/>
        <v>128000</v>
      </c>
      <c r="J279" s="13">
        <f t="shared" si="43"/>
        <v>3673.6</v>
      </c>
      <c r="K279" s="13">
        <f t="shared" si="43"/>
        <v>18691.669999999998</v>
      </c>
      <c r="L279" s="13">
        <f t="shared" si="43"/>
        <v>3891.2</v>
      </c>
      <c r="M279" s="13">
        <f t="shared" si="43"/>
        <v>25829.85</v>
      </c>
      <c r="N279" s="13">
        <f t="shared" si="43"/>
        <v>52086.32</v>
      </c>
      <c r="O279" s="13">
        <f t="shared" si="43"/>
        <v>75913.679999999993</v>
      </c>
      <c r="X279" s="2"/>
      <c r="Y279" s="2"/>
      <c r="Z279" s="2"/>
      <c r="AA279" s="2"/>
      <c r="AB279" s="3"/>
      <c r="AC279" s="4"/>
    </row>
    <row r="281" spans="1:29" x14ac:dyDescent="0.25">
      <c r="A281" s="7" t="s">
        <v>391</v>
      </c>
      <c r="D281" s="10"/>
      <c r="E281" s="10"/>
      <c r="X281" s="2"/>
      <c r="Y281" s="2"/>
      <c r="Z281" s="2"/>
      <c r="AA281" s="2"/>
      <c r="AB281" s="3"/>
      <c r="AC281" s="4"/>
    </row>
    <row r="282" spans="1:29" x14ac:dyDescent="0.25">
      <c r="A282" s="11" t="s">
        <v>422</v>
      </c>
      <c r="B282" s="11" t="s">
        <v>413</v>
      </c>
      <c r="C282" s="11" t="s">
        <v>414</v>
      </c>
      <c r="D282" s="11" t="s">
        <v>420</v>
      </c>
      <c r="E282" s="11" t="s">
        <v>416</v>
      </c>
      <c r="F282" s="11" t="s">
        <v>415</v>
      </c>
      <c r="G282" s="12" t="s">
        <v>423</v>
      </c>
      <c r="H282" s="12" t="s">
        <v>424</v>
      </c>
      <c r="I282" s="12" t="s">
        <v>425</v>
      </c>
      <c r="J282" s="12" t="s">
        <v>0</v>
      </c>
      <c r="K282" s="12" t="s">
        <v>1</v>
      </c>
      <c r="L282" s="12" t="s">
        <v>2</v>
      </c>
      <c r="M282" s="12" t="s">
        <v>426</v>
      </c>
      <c r="N282" s="12" t="s">
        <v>427</v>
      </c>
      <c r="O282" s="12" t="s">
        <v>428</v>
      </c>
    </row>
    <row r="283" spans="1:29" x14ac:dyDescent="0.25">
      <c r="A283" s="6" t="s">
        <v>392</v>
      </c>
      <c r="B283" s="6" t="s">
        <v>19</v>
      </c>
      <c r="C283" s="6" t="s">
        <v>429</v>
      </c>
      <c r="D283" s="10">
        <v>45962</v>
      </c>
      <c r="E283" s="10">
        <v>46143</v>
      </c>
      <c r="F283" s="6" t="s">
        <v>417</v>
      </c>
      <c r="G283" s="9">
        <v>40000</v>
      </c>
      <c r="H283" s="9">
        <v>0</v>
      </c>
      <c r="I283" s="9">
        <v>40000</v>
      </c>
      <c r="J283" s="9">
        <v>1148</v>
      </c>
      <c r="K283" s="9">
        <v>442.65</v>
      </c>
      <c r="L283" s="9">
        <v>1216</v>
      </c>
      <c r="M283" s="9">
        <v>25</v>
      </c>
      <c r="N283" s="9">
        <f>+M283+L283+K283+J283</f>
        <v>2831.65</v>
      </c>
      <c r="O283" s="9">
        <f>+I283-N283</f>
        <v>37168.35</v>
      </c>
      <c r="X283" s="2"/>
      <c r="Y283" s="2"/>
      <c r="Z283" s="2"/>
      <c r="AA283" s="2"/>
      <c r="AB283" s="3"/>
      <c r="AC283" s="4"/>
    </row>
    <row r="284" spans="1:29" x14ac:dyDescent="0.25">
      <c r="D284" s="10"/>
      <c r="E284" s="10"/>
      <c r="F284" s="6">
        <v>1</v>
      </c>
      <c r="G284" s="13">
        <f>SUM(G283)</f>
        <v>40000</v>
      </c>
      <c r="H284" s="13">
        <f t="shared" ref="H284:O284" si="44">SUM(H283)</f>
        <v>0</v>
      </c>
      <c r="I284" s="13">
        <f t="shared" si="44"/>
        <v>40000</v>
      </c>
      <c r="J284" s="13">
        <f t="shared" si="44"/>
        <v>1148</v>
      </c>
      <c r="K284" s="13">
        <f t="shared" si="44"/>
        <v>442.65</v>
      </c>
      <c r="L284" s="13">
        <f t="shared" si="44"/>
        <v>1216</v>
      </c>
      <c r="M284" s="13">
        <f t="shared" si="44"/>
        <v>25</v>
      </c>
      <c r="N284" s="13">
        <f t="shared" si="44"/>
        <v>2831.65</v>
      </c>
      <c r="O284" s="13">
        <f t="shared" si="44"/>
        <v>37168.35</v>
      </c>
      <c r="X284" s="2"/>
      <c r="Y284" s="2"/>
      <c r="Z284" s="2"/>
      <c r="AA284" s="2"/>
      <c r="AB284" s="3"/>
      <c r="AC284" s="4"/>
    </row>
    <row r="287" spans="1:29" x14ac:dyDescent="0.25">
      <c r="A287" s="7" t="s">
        <v>165</v>
      </c>
    </row>
    <row r="288" spans="1:29" x14ac:dyDescent="0.25">
      <c r="A288" s="11" t="s">
        <v>422</v>
      </c>
      <c r="B288" s="11" t="s">
        <v>413</v>
      </c>
      <c r="C288" s="11" t="s">
        <v>414</v>
      </c>
      <c r="D288" s="11" t="s">
        <v>420</v>
      </c>
      <c r="E288" s="11" t="s">
        <v>416</v>
      </c>
      <c r="F288" s="11" t="s">
        <v>415</v>
      </c>
      <c r="G288" s="12" t="s">
        <v>423</v>
      </c>
      <c r="H288" s="12" t="s">
        <v>424</v>
      </c>
      <c r="I288" s="12" t="s">
        <v>425</v>
      </c>
      <c r="J288" s="12" t="s">
        <v>0</v>
      </c>
      <c r="K288" s="12" t="s">
        <v>1</v>
      </c>
      <c r="L288" s="12" t="s">
        <v>2</v>
      </c>
      <c r="M288" s="12" t="s">
        <v>426</v>
      </c>
      <c r="N288" s="12" t="s">
        <v>427</v>
      </c>
      <c r="O288" s="12" t="s">
        <v>428</v>
      </c>
    </row>
    <row r="289" spans="1:29" x14ac:dyDescent="0.25">
      <c r="A289" s="6" t="s">
        <v>166</v>
      </c>
      <c r="B289" s="6" t="s">
        <v>94</v>
      </c>
      <c r="C289" s="6" t="s">
        <v>429</v>
      </c>
      <c r="D289" s="10">
        <v>45870</v>
      </c>
      <c r="E289" s="10">
        <v>46054</v>
      </c>
      <c r="F289" s="6" t="s">
        <v>418</v>
      </c>
      <c r="G289" s="9">
        <v>31500</v>
      </c>
      <c r="H289" s="9">
        <v>0</v>
      </c>
      <c r="I289" s="9">
        <v>31500</v>
      </c>
      <c r="J289" s="9">
        <v>904.05</v>
      </c>
      <c r="K289" s="9">
        <v>0</v>
      </c>
      <c r="L289" s="9">
        <v>957.6</v>
      </c>
      <c r="M289" s="9">
        <v>25175</v>
      </c>
      <c r="N289" s="9">
        <f>+M289+L289+K289+J289</f>
        <v>27036.649999999998</v>
      </c>
      <c r="O289" s="9">
        <f>+I289-N289</f>
        <v>4463.3500000000022</v>
      </c>
    </row>
    <row r="290" spans="1:29" x14ac:dyDescent="0.25">
      <c r="A290" s="6" t="s">
        <v>167</v>
      </c>
      <c r="B290" s="6" t="s">
        <v>94</v>
      </c>
      <c r="C290" s="6" t="s">
        <v>429</v>
      </c>
      <c r="D290" s="10">
        <v>45901</v>
      </c>
      <c r="E290" s="10">
        <v>46082</v>
      </c>
      <c r="F290" s="6" t="s">
        <v>418</v>
      </c>
      <c r="G290" s="9">
        <v>31500</v>
      </c>
      <c r="H290" s="9">
        <v>0</v>
      </c>
      <c r="I290" s="9">
        <v>31500</v>
      </c>
      <c r="J290" s="9">
        <v>904.05</v>
      </c>
      <c r="K290" s="9">
        <v>0</v>
      </c>
      <c r="L290" s="9">
        <v>957.6</v>
      </c>
      <c r="M290" s="9">
        <v>425</v>
      </c>
      <c r="N290" s="9">
        <f>+M290+L290+K290+J290</f>
        <v>2286.6499999999996</v>
      </c>
      <c r="O290" s="9">
        <f>+I290-N290</f>
        <v>29213.35</v>
      </c>
      <c r="X290" s="2"/>
      <c r="Y290" s="2"/>
      <c r="Z290" s="2"/>
      <c r="AA290" s="2"/>
      <c r="AB290" s="3"/>
      <c r="AC290" s="4"/>
    </row>
    <row r="291" spans="1:29" x14ac:dyDescent="0.25">
      <c r="A291" s="6" t="s">
        <v>168</v>
      </c>
      <c r="B291" s="6" t="s">
        <v>5</v>
      </c>
      <c r="C291" s="6" t="s">
        <v>429</v>
      </c>
      <c r="D291" s="10">
        <v>45870</v>
      </c>
      <c r="E291" s="10">
        <v>46054</v>
      </c>
      <c r="F291" s="6" t="s">
        <v>418</v>
      </c>
      <c r="G291" s="9">
        <v>50000</v>
      </c>
      <c r="H291" s="9">
        <v>0</v>
      </c>
      <c r="I291" s="9">
        <v>50000</v>
      </c>
      <c r="J291" s="9">
        <v>1435</v>
      </c>
      <c r="K291" s="9">
        <v>1854</v>
      </c>
      <c r="L291" s="9">
        <v>1520</v>
      </c>
      <c r="M291" s="9">
        <v>25</v>
      </c>
      <c r="N291" s="9">
        <f>+M291+L291+K291+J291</f>
        <v>4834</v>
      </c>
      <c r="O291" s="9">
        <f>+I291-N291</f>
        <v>45166</v>
      </c>
    </row>
    <row r="292" spans="1:29" x14ac:dyDescent="0.25">
      <c r="A292" s="6" t="s">
        <v>169</v>
      </c>
      <c r="B292" s="6" t="s">
        <v>19</v>
      </c>
      <c r="C292" s="6" t="s">
        <v>429</v>
      </c>
      <c r="D292" s="10">
        <v>45962</v>
      </c>
      <c r="E292" s="10">
        <v>46143</v>
      </c>
      <c r="F292" s="6" t="s">
        <v>417</v>
      </c>
      <c r="G292" s="9">
        <v>55000</v>
      </c>
      <c r="H292" s="9">
        <v>0</v>
      </c>
      <c r="I292" s="9">
        <v>55000</v>
      </c>
      <c r="J292" s="9">
        <v>1578.5</v>
      </c>
      <c r="K292" s="9">
        <v>2559.6799999999998</v>
      </c>
      <c r="L292" s="9">
        <v>1672</v>
      </c>
      <c r="M292" s="9">
        <v>25</v>
      </c>
      <c r="N292" s="9">
        <f>+M292+L292+K292+J292</f>
        <v>5835.18</v>
      </c>
      <c r="O292" s="9">
        <f>+I292-N292</f>
        <v>49164.82</v>
      </c>
      <c r="X292" s="2"/>
      <c r="Y292" s="2"/>
      <c r="Z292" s="2"/>
      <c r="AA292" s="2"/>
      <c r="AB292" s="3"/>
      <c r="AC292" s="4"/>
    </row>
    <row r="293" spans="1:29" x14ac:dyDescent="0.25">
      <c r="D293" s="10"/>
      <c r="E293" s="10"/>
      <c r="F293" s="6">
        <v>4</v>
      </c>
      <c r="G293" s="13">
        <f>SUM(G289:G292)</f>
        <v>168000</v>
      </c>
      <c r="H293" s="13">
        <f t="shared" ref="H293:O293" si="45">SUM(H289:H292)</f>
        <v>0</v>
      </c>
      <c r="I293" s="13">
        <f t="shared" si="45"/>
        <v>168000</v>
      </c>
      <c r="J293" s="13">
        <f t="shared" si="45"/>
        <v>4821.6000000000004</v>
      </c>
      <c r="K293" s="13">
        <f t="shared" si="45"/>
        <v>4413.68</v>
      </c>
      <c r="L293" s="13">
        <f t="shared" si="45"/>
        <v>5107.2</v>
      </c>
      <c r="M293" s="13">
        <f t="shared" si="45"/>
        <v>25650</v>
      </c>
      <c r="N293" s="13">
        <f t="shared" si="45"/>
        <v>39992.479999999996</v>
      </c>
      <c r="O293" s="13">
        <f t="shared" si="45"/>
        <v>128007.51999999999</v>
      </c>
      <c r="X293" s="2"/>
      <c r="Y293" s="2"/>
      <c r="Z293" s="2"/>
      <c r="AA293" s="2"/>
      <c r="AB293" s="3"/>
      <c r="AC293" s="4"/>
    </row>
    <row r="294" spans="1:29" x14ac:dyDescent="0.25">
      <c r="D294" s="10"/>
      <c r="E294" s="10"/>
      <c r="X294" s="2"/>
      <c r="Y294" s="2"/>
      <c r="Z294" s="2"/>
      <c r="AA294" s="2"/>
      <c r="AB294" s="3"/>
      <c r="AC294" s="4"/>
    </row>
    <row r="295" spans="1:29" x14ac:dyDescent="0.25">
      <c r="A295" s="7" t="s">
        <v>131</v>
      </c>
      <c r="D295" s="10"/>
      <c r="E295" s="10"/>
      <c r="X295" s="2"/>
      <c r="Y295" s="2"/>
      <c r="Z295" s="2"/>
      <c r="AA295" s="2"/>
      <c r="AB295" s="3"/>
      <c r="AC295" s="4"/>
    </row>
    <row r="296" spans="1:29" x14ac:dyDescent="0.25">
      <c r="A296" s="11" t="s">
        <v>422</v>
      </c>
      <c r="B296" s="11" t="s">
        <v>413</v>
      </c>
      <c r="C296" s="11" t="s">
        <v>414</v>
      </c>
      <c r="D296" s="11" t="s">
        <v>420</v>
      </c>
      <c r="E296" s="11" t="s">
        <v>416</v>
      </c>
      <c r="F296" s="11" t="s">
        <v>415</v>
      </c>
      <c r="G296" s="12" t="s">
        <v>423</v>
      </c>
      <c r="H296" s="12" t="s">
        <v>424</v>
      </c>
      <c r="I296" s="12" t="s">
        <v>425</v>
      </c>
      <c r="J296" s="12" t="s">
        <v>0</v>
      </c>
      <c r="K296" s="12" t="s">
        <v>1</v>
      </c>
      <c r="L296" s="12" t="s">
        <v>2</v>
      </c>
      <c r="M296" s="12" t="s">
        <v>426</v>
      </c>
      <c r="N296" s="12" t="s">
        <v>427</v>
      </c>
      <c r="O296" s="12" t="s">
        <v>428</v>
      </c>
    </row>
    <row r="297" spans="1:29" x14ac:dyDescent="0.25">
      <c r="A297" s="6" t="s">
        <v>134</v>
      </c>
      <c r="B297" s="6" t="s">
        <v>135</v>
      </c>
      <c r="C297" s="6" t="s">
        <v>429</v>
      </c>
      <c r="D297" s="10">
        <v>45839</v>
      </c>
      <c r="E297" s="10">
        <v>46023</v>
      </c>
      <c r="F297" s="6" t="s">
        <v>418</v>
      </c>
      <c r="G297" s="9">
        <v>50000</v>
      </c>
      <c r="H297" s="9">
        <v>0</v>
      </c>
      <c r="I297" s="9">
        <v>50000</v>
      </c>
      <c r="J297" s="9">
        <v>1435</v>
      </c>
      <c r="K297" s="9">
        <v>1854</v>
      </c>
      <c r="L297" s="9">
        <v>1520</v>
      </c>
      <c r="M297" s="9">
        <v>26365.49</v>
      </c>
      <c r="N297" s="9">
        <f t="shared" ref="N297:N376" si="46">+M297+L297+K297+J297</f>
        <v>31174.49</v>
      </c>
      <c r="O297" s="9">
        <f t="shared" ref="O297:O376" si="47">+I297-N297</f>
        <v>18825.509999999998</v>
      </c>
      <c r="X297" s="2"/>
      <c r="Y297" s="2"/>
      <c r="Z297" s="2"/>
      <c r="AA297" s="2"/>
      <c r="AB297" s="3"/>
      <c r="AC297" s="4"/>
    </row>
    <row r="298" spans="1:29" x14ac:dyDescent="0.25">
      <c r="A298" s="6" t="s">
        <v>132</v>
      </c>
      <c r="B298" s="6" t="s">
        <v>94</v>
      </c>
      <c r="C298" s="6" t="s">
        <v>429</v>
      </c>
      <c r="D298" s="10">
        <v>45839</v>
      </c>
      <c r="E298" s="10">
        <v>46023</v>
      </c>
      <c r="F298" s="6" t="s">
        <v>418</v>
      </c>
      <c r="G298" s="9">
        <v>50000</v>
      </c>
      <c r="H298" s="9">
        <v>0</v>
      </c>
      <c r="I298" s="9">
        <v>50000</v>
      </c>
      <c r="J298" s="9">
        <v>1435</v>
      </c>
      <c r="K298" s="9">
        <v>1566.03</v>
      </c>
      <c r="L298" s="9">
        <v>1520</v>
      </c>
      <c r="M298" s="9">
        <v>1944.78</v>
      </c>
      <c r="N298" s="9">
        <f t="shared" si="46"/>
        <v>6465.8099999999995</v>
      </c>
      <c r="O298" s="9">
        <f t="shared" si="47"/>
        <v>43534.19</v>
      </c>
      <c r="X298" s="2"/>
      <c r="Y298" s="2"/>
      <c r="Z298" s="2"/>
      <c r="AA298" s="2"/>
      <c r="AB298" s="3"/>
      <c r="AC298" s="4"/>
    </row>
    <row r="299" spans="1:29" x14ac:dyDescent="0.25">
      <c r="A299" s="6" t="s">
        <v>133</v>
      </c>
      <c r="B299" s="6" t="s">
        <v>94</v>
      </c>
      <c r="C299" s="6" t="s">
        <v>429</v>
      </c>
      <c r="D299" s="10">
        <v>45901</v>
      </c>
      <c r="E299" s="10">
        <v>46082</v>
      </c>
      <c r="F299" s="6" t="s">
        <v>418</v>
      </c>
      <c r="G299" s="9">
        <v>50000</v>
      </c>
      <c r="H299" s="9">
        <v>0</v>
      </c>
      <c r="I299" s="9">
        <v>50000</v>
      </c>
      <c r="J299" s="9">
        <v>1435</v>
      </c>
      <c r="K299" s="9">
        <v>1854</v>
      </c>
      <c r="L299" s="9">
        <v>1520</v>
      </c>
      <c r="M299" s="9">
        <v>18482.169999999998</v>
      </c>
      <c r="N299" s="9">
        <f t="shared" si="46"/>
        <v>23291.17</v>
      </c>
      <c r="O299" s="9">
        <f t="shared" si="47"/>
        <v>26708.83</v>
      </c>
      <c r="X299" s="2"/>
      <c r="Y299" s="2"/>
      <c r="Z299" s="2"/>
      <c r="AA299" s="2"/>
      <c r="AB299" s="3"/>
      <c r="AC299" s="4"/>
    </row>
    <row r="300" spans="1:29" x14ac:dyDescent="0.25">
      <c r="A300" s="6" t="s">
        <v>136</v>
      </c>
      <c r="B300" s="6" t="s">
        <v>94</v>
      </c>
      <c r="C300" s="6" t="s">
        <v>429</v>
      </c>
      <c r="D300" s="10">
        <v>45870</v>
      </c>
      <c r="E300" s="10">
        <v>46054</v>
      </c>
      <c r="F300" s="6" t="s">
        <v>417</v>
      </c>
      <c r="G300" s="9">
        <v>50000</v>
      </c>
      <c r="H300" s="9">
        <v>0</v>
      </c>
      <c r="I300" s="9">
        <v>50000</v>
      </c>
      <c r="J300" s="9">
        <v>1435</v>
      </c>
      <c r="K300" s="9">
        <v>1854</v>
      </c>
      <c r="L300" s="9">
        <v>1520</v>
      </c>
      <c r="M300" s="9">
        <v>25</v>
      </c>
      <c r="N300" s="9">
        <f t="shared" si="46"/>
        <v>4834</v>
      </c>
      <c r="O300" s="9">
        <f t="shared" si="47"/>
        <v>45166</v>
      </c>
      <c r="X300" s="2"/>
      <c r="Y300" s="2"/>
      <c r="Z300" s="2"/>
      <c r="AA300" s="2"/>
      <c r="AB300" s="3"/>
      <c r="AC300" s="4"/>
    </row>
    <row r="301" spans="1:29" x14ac:dyDescent="0.25">
      <c r="D301" s="10"/>
      <c r="E301" s="10"/>
      <c r="F301" s="6">
        <v>4</v>
      </c>
      <c r="G301" s="13">
        <f>SUM(G297:G300)</f>
        <v>200000</v>
      </c>
      <c r="H301" s="13">
        <f t="shared" ref="H301:O301" si="48">SUM(H297:H300)</f>
        <v>0</v>
      </c>
      <c r="I301" s="13">
        <f t="shared" si="48"/>
        <v>200000</v>
      </c>
      <c r="J301" s="13">
        <f t="shared" si="48"/>
        <v>5740</v>
      </c>
      <c r="K301" s="13">
        <f t="shared" si="48"/>
        <v>7128.03</v>
      </c>
      <c r="L301" s="13">
        <f t="shared" si="48"/>
        <v>6080</v>
      </c>
      <c r="M301" s="13">
        <f t="shared" si="48"/>
        <v>46817.440000000002</v>
      </c>
      <c r="N301" s="13">
        <f t="shared" si="48"/>
        <v>65765.47</v>
      </c>
      <c r="O301" s="13">
        <f t="shared" si="48"/>
        <v>134234.53</v>
      </c>
      <c r="X301" s="2"/>
      <c r="Y301" s="2"/>
      <c r="Z301" s="2"/>
      <c r="AA301" s="2"/>
      <c r="AB301" s="3"/>
      <c r="AC301" s="4"/>
    </row>
    <row r="302" spans="1:29" x14ac:dyDescent="0.25">
      <c r="D302" s="10"/>
      <c r="E302" s="10"/>
      <c r="X302" s="2"/>
      <c r="Y302" s="2"/>
      <c r="Z302" s="2"/>
      <c r="AA302" s="2"/>
      <c r="AB302" s="3"/>
      <c r="AC302" s="4"/>
    </row>
    <row r="303" spans="1:29" x14ac:dyDescent="0.25">
      <c r="A303" s="7" t="s">
        <v>115</v>
      </c>
      <c r="D303" s="10"/>
      <c r="E303" s="10"/>
      <c r="X303" s="2"/>
      <c r="Y303" s="2"/>
      <c r="Z303" s="2"/>
      <c r="AA303" s="2"/>
      <c r="AB303" s="3"/>
      <c r="AC303" s="4"/>
    </row>
    <row r="304" spans="1:29" x14ac:dyDescent="0.25">
      <c r="A304" s="11" t="s">
        <v>422</v>
      </c>
      <c r="B304" s="11" t="s">
        <v>413</v>
      </c>
      <c r="C304" s="11" t="s">
        <v>414</v>
      </c>
      <c r="D304" s="11" t="s">
        <v>420</v>
      </c>
      <c r="E304" s="11" t="s">
        <v>416</v>
      </c>
      <c r="F304" s="11" t="s">
        <v>415</v>
      </c>
      <c r="G304" s="12" t="s">
        <v>423</v>
      </c>
      <c r="H304" s="12" t="s">
        <v>424</v>
      </c>
      <c r="I304" s="12" t="s">
        <v>425</v>
      </c>
      <c r="J304" s="12" t="s">
        <v>0</v>
      </c>
      <c r="K304" s="12" t="s">
        <v>1</v>
      </c>
      <c r="L304" s="12" t="s">
        <v>2</v>
      </c>
      <c r="M304" s="12" t="s">
        <v>426</v>
      </c>
      <c r="N304" s="12" t="s">
        <v>427</v>
      </c>
      <c r="O304" s="12" t="s">
        <v>428</v>
      </c>
    </row>
    <row r="305" spans="1:29" x14ac:dyDescent="0.25">
      <c r="A305" s="6" t="s">
        <v>119</v>
      </c>
      <c r="B305" s="6" t="s">
        <v>48</v>
      </c>
      <c r="C305" s="6" t="s">
        <v>429</v>
      </c>
      <c r="D305" s="10">
        <v>45839</v>
      </c>
      <c r="E305" s="10">
        <v>46023</v>
      </c>
      <c r="F305" s="6" t="s">
        <v>418</v>
      </c>
      <c r="G305" s="9">
        <v>70000</v>
      </c>
      <c r="H305" s="9">
        <v>0</v>
      </c>
      <c r="I305" s="9">
        <v>70000</v>
      </c>
      <c r="J305" s="9">
        <v>2009</v>
      </c>
      <c r="K305" s="9">
        <v>5368.48</v>
      </c>
      <c r="L305" s="9">
        <v>2128</v>
      </c>
      <c r="M305" s="9">
        <v>25</v>
      </c>
      <c r="N305" s="9">
        <f>+M305+L305+K305+J305</f>
        <v>9530.48</v>
      </c>
      <c r="O305" s="9">
        <f>+I305-N305</f>
        <v>60469.520000000004</v>
      </c>
      <c r="X305" s="2"/>
      <c r="Y305" s="2"/>
      <c r="Z305" s="2"/>
      <c r="AA305" s="2"/>
      <c r="AB305" s="3"/>
      <c r="AC305" s="4"/>
    </row>
    <row r="306" spans="1:29" x14ac:dyDescent="0.25">
      <c r="A306" s="6" t="s">
        <v>116</v>
      </c>
      <c r="B306" s="6" t="s">
        <v>94</v>
      </c>
      <c r="C306" s="6" t="s">
        <v>429</v>
      </c>
      <c r="D306" s="10">
        <v>45839</v>
      </c>
      <c r="E306" s="10">
        <v>46023</v>
      </c>
      <c r="F306" s="6" t="s">
        <v>418</v>
      </c>
      <c r="G306" s="9">
        <v>50000</v>
      </c>
      <c r="H306" s="9">
        <v>0</v>
      </c>
      <c r="I306" s="9">
        <v>50000</v>
      </c>
      <c r="J306" s="9">
        <v>1435</v>
      </c>
      <c r="K306" s="9">
        <v>1854</v>
      </c>
      <c r="L306" s="9">
        <v>1520</v>
      </c>
      <c r="M306" s="9">
        <v>25</v>
      </c>
      <c r="N306" s="9">
        <f t="shared" si="46"/>
        <v>4834</v>
      </c>
      <c r="O306" s="9">
        <f t="shared" si="47"/>
        <v>45166</v>
      </c>
      <c r="X306" s="2"/>
      <c r="Y306" s="2"/>
      <c r="Z306" s="2"/>
      <c r="AA306" s="2"/>
      <c r="AB306" s="3"/>
      <c r="AC306" s="4"/>
    </row>
    <row r="307" spans="1:29" x14ac:dyDescent="0.25">
      <c r="A307" s="6" t="s">
        <v>117</v>
      </c>
      <c r="B307" s="6" t="s">
        <v>94</v>
      </c>
      <c r="C307" s="6" t="s">
        <v>429</v>
      </c>
      <c r="D307" s="10">
        <v>45839</v>
      </c>
      <c r="E307" s="10">
        <v>46023</v>
      </c>
      <c r="F307" s="6" t="s">
        <v>418</v>
      </c>
      <c r="G307" s="9">
        <v>50000</v>
      </c>
      <c r="H307" s="9">
        <v>0</v>
      </c>
      <c r="I307" s="9">
        <v>50000</v>
      </c>
      <c r="J307" s="9">
        <v>1435</v>
      </c>
      <c r="K307" s="9">
        <v>1566.03</v>
      </c>
      <c r="L307" s="9">
        <v>1520</v>
      </c>
      <c r="M307" s="9">
        <v>1944.78</v>
      </c>
      <c r="N307" s="9">
        <f t="shared" si="46"/>
        <v>6465.8099999999995</v>
      </c>
      <c r="O307" s="9">
        <f t="shared" si="47"/>
        <v>43534.19</v>
      </c>
      <c r="X307" s="2"/>
      <c r="Y307" s="2"/>
      <c r="Z307" s="2"/>
      <c r="AA307" s="2"/>
      <c r="AB307" s="3"/>
      <c r="AC307" s="4"/>
    </row>
    <row r="308" spans="1:29" x14ac:dyDescent="0.25">
      <c r="A308" s="6" t="s">
        <v>118</v>
      </c>
      <c r="B308" s="6" t="s">
        <v>94</v>
      </c>
      <c r="C308" s="6" t="s">
        <v>429</v>
      </c>
      <c r="D308" s="10">
        <v>45839</v>
      </c>
      <c r="E308" s="10">
        <v>46023</v>
      </c>
      <c r="F308" s="6" t="s">
        <v>418</v>
      </c>
      <c r="G308" s="9">
        <v>50000</v>
      </c>
      <c r="H308" s="9">
        <v>0</v>
      </c>
      <c r="I308" s="9">
        <v>50000</v>
      </c>
      <c r="J308" s="9">
        <v>1435</v>
      </c>
      <c r="K308" s="9">
        <v>1854</v>
      </c>
      <c r="L308" s="9">
        <v>1520</v>
      </c>
      <c r="M308" s="9">
        <v>3624.02</v>
      </c>
      <c r="N308" s="9">
        <f t="shared" si="46"/>
        <v>8433.02</v>
      </c>
      <c r="O308" s="9">
        <f t="shared" si="47"/>
        <v>41566.979999999996</v>
      </c>
      <c r="X308" s="2"/>
      <c r="Y308" s="2"/>
      <c r="Z308" s="2"/>
      <c r="AA308" s="2"/>
      <c r="AB308" s="3"/>
      <c r="AC308" s="4"/>
    </row>
    <row r="309" spans="1:29" x14ac:dyDescent="0.25">
      <c r="A309" s="6" t="s">
        <v>120</v>
      </c>
      <c r="B309" s="6" t="s">
        <v>13</v>
      </c>
      <c r="C309" s="6" t="s">
        <v>429</v>
      </c>
      <c r="D309" s="10">
        <v>45992</v>
      </c>
      <c r="E309" s="10">
        <v>46174</v>
      </c>
      <c r="F309" s="6" t="s">
        <v>417</v>
      </c>
      <c r="G309" s="9">
        <v>55000</v>
      </c>
      <c r="H309" s="9">
        <v>0</v>
      </c>
      <c r="I309" s="9">
        <v>55000</v>
      </c>
      <c r="J309" s="9">
        <v>1578.5</v>
      </c>
      <c r="K309" s="9">
        <v>2559.6799999999998</v>
      </c>
      <c r="L309" s="9">
        <v>1672</v>
      </c>
      <c r="M309" s="9">
        <v>2596</v>
      </c>
      <c r="N309" s="9">
        <f t="shared" si="46"/>
        <v>8406.18</v>
      </c>
      <c r="O309" s="9">
        <f t="shared" si="47"/>
        <v>46593.82</v>
      </c>
      <c r="X309" s="2"/>
      <c r="Y309" s="2"/>
      <c r="Z309" s="2"/>
      <c r="AA309" s="2"/>
      <c r="AB309" s="3"/>
      <c r="AC309" s="4"/>
    </row>
    <row r="310" spans="1:29" x14ac:dyDescent="0.25">
      <c r="F310" s="6">
        <v>5</v>
      </c>
      <c r="G310" s="13">
        <f>SUM(G305:G309)</f>
        <v>275000</v>
      </c>
      <c r="H310" s="13">
        <f t="shared" ref="H310:O310" si="49">SUM(H305:H309)</f>
        <v>0</v>
      </c>
      <c r="I310" s="13">
        <f t="shared" si="49"/>
        <v>275000</v>
      </c>
      <c r="J310" s="13">
        <f t="shared" si="49"/>
        <v>7892.5</v>
      </c>
      <c r="K310" s="13">
        <f t="shared" si="49"/>
        <v>13202.19</v>
      </c>
      <c r="L310" s="13">
        <f t="shared" si="49"/>
        <v>8360</v>
      </c>
      <c r="M310" s="13">
        <f t="shared" si="49"/>
        <v>8214.7999999999993</v>
      </c>
      <c r="N310" s="13">
        <f t="shared" si="49"/>
        <v>37669.490000000005</v>
      </c>
      <c r="O310" s="13">
        <f t="shared" si="49"/>
        <v>237330.51</v>
      </c>
    </row>
    <row r="311" spans="1:29" x14ac:dyDescent="0.25">
      <c r="D311" s="10"/>
      <c r="E311" s="10"/>
      <c r="X311" s="2"/>
      <c r="Y311" s="2"/>
      <c r="Z311" s="2"/>
      <c r="AA311" s="2"/>
      <c r="AB311" s="3"/>
      <c r="AC311" s="4"/>
    </row>
    <row r="312" spans="1:29" x14ac:dyDescent="0.25">
      <c r="A312" s="7" t="s">
        <v>160</v>
      </c>
      <c r="D312" s="10"/>
      <c r="E312" s="10"/>
      <c r="X312" s="2"/>
      <c r="Y312" s="2"/>
      <c r="Z312" s="2"/>
      <c r="AA312" s="2"/>
      <c r="AB312" s="3"/>
      <c r="AC312" s="4"/>
    </row>
    <row r="313" spans="1:29" x14ac:dyDescent="0.25">
      <c r="A313" s="11" t="s">
        <v>422</v>
      </c>
      <c r="B313" s="11" t="s">
        <v>413</v>
      </c>
      <c r="C313" s="11" t="s">
        <v>414</v>
      </c>
      <c r="D313" s="11" t="s">
        <v>420</v>
      </c>
      <c r="E313" s="11" t="s">
        <v>416</v>
      </c>
      <c r="F313" s="11" t="s">
        <v>415</v>
      </c>
      <c r="G313" s="12" t="s">
        <v>423</v>
      </c>
      <c r="H313" s="12" t="s">
        <v>424</v>
      </c>
      <c r="I313" s="12" t="s">
        <v>425</v>
      </c>
      <c r="J313" s="12" t="s">
        <v>0</v>
      </c>
      <c r="K313" s="12" t="s">
        <v>1</v>
      </c>
      <c r="L313" s="12" t="s">
        <v>2</v>
      </c>
      <c r="M313" s="12" t="s">
        <v>426</v>
      </c>
      <c r="N313" s="12" t="s">
        <v>427</v>
      </c>
      <c r="O313" s="12" t="s">
        <v>428</v>
      </c>
    </row>
    <row r="314" spans="1:29" x14ac:dyDescent="0.25">
      <c r="A314" s="6" t="s">
        <v>163</v>
      </c>
      <c r="B314" s="6" t="s">
        <v>48</v>
      </c>
      <c r="C314" s="6" t="s">
        <v>429</v>
      </c>
      <c r="D314" s="10">
        <v>45839</v>
      </c>
      <c r="E314" s="10">
        <v>46023</v>
      </c>
      <c r="F314" s="6" t="s">
        <v>418</v>
      </c>
      <c r="G314" s="9">
        <v>70000</v>
      </c>
      <c r="H314" s="9">
        <v>0</v>
      </c>
      <c r="I314" s="9">
        <v>70000</v>
      </c>
      <c r="J314" s="9">
        <v>2009</v>
      </c>
      <c r="K314" s="9">
        <v>5368.48</v>
      </c>
      <c r="L314" s="9">
        <v>2128</v>
      </c>
      <c r="M314" s="9">
        <v>25</v>
      </c>
      <c r="N314" s="9">
        <f>+M314+L314+K314+J314</f>
        <v>9530.48</v>
      </c>
      <c r="O314" s="9">
        <f>+I314-N314</f>
        <v>60469.520000000004</v>
      </c>
      <c r="X314" s="2"/>
      <c r="Y314" s="2"/>
      <c r="Z314" s="2"/>
      <c r="AA314" s="2"/>
      <c r="AB314" s="3"/>
      <c r="AC314" s="4"/>
    </row>
    <row r="315" spans="1:29" x14ac:dyDescent="0.25">
      <c r="A315" s="6" t="s">
        <v>161</v>
      </c>
      <c r="B315" s="6" t="s">
        <v>94</v>
      </c>
      <c r="C315" s="6" t="s">
        <v>429</v>
      </c>
      <c r="D315" s="10">
        <v>45839</v>
      </c>
      <c r="E315" s="10">
        <v>46023</v>
      </c>
      <c r="F315" s="6" t="s">
        <v>418</v>
      </c>
      <c r="G315" s="9">
        <v>50000</v>
      </c>
      <c r="H315" s="9">
        <v>0</v>
      </c>
      <c r="I315" s="9">
        <v>50000</v>
      </c>
      <c r="J315" s="9">
        <v>1435</v>
      </c>
      <c r="K315" s="9">
        <v>1854</v>
      </c>
      <c r="L315" s="9">
        <v>1520</v>
      </c>
      <c r="M315" s="9">
        <v>25</v>
      </c>
      <c r="N315" s="9">
        <f t="shared" si="46"/>
        <v>4834</v>
      </c>
      <c r="O315" s="9">
        <f t="shared" si="47"/>
        <v>45166</v>
      </c>
      <c r="X315" s="2"/>
      <c r="Y315" s="2"/>
      <c r="Z315" s="2"/>
      <c r="AA315" s="2"/>
      <c r="AB315" s="3"/>
      <c r="AC315" s="4"/>
    </row>
    <row r="316" spans="1:29" x14ac:dyDescent="0.25">
      <c r="A316" s="6" t="s">
        <v>162</v>
      </c>
      <c r="B316" s="6" t="s">
        <v>94</v>
      </c>
      <c r="C316" s="6" t="s">
        <v>429</v>
      </c>
      <c r="D316" s="10">
        <v>45962</v>
      </c>
      <c r="E316" s="10">
        <v>46143</v>
      </c>
      <c r="F316" s="6" t="s">
        <v>418</v>
      </c>
      <c r="G316" s="9">
        <v>50000</v>
      </c>
      <c r="H316" s="9">
        <v>0</v>
      </c>
      <c r="I316" s="9">
        <v>50000</v>
      </c>
      <c r="J316" s="9">
        <v>1435</v>
      </c>
      <c r="K316" s="9">
        <v>1854</v>
      </c>
      <c r="L316" s="9">
        <v>1520</v>
      </c>
      <c r="M316" s="9">
        <v>25</v>
      </c>
      <c r="N316" s="9">
        <f t="shared" si="46"/>
        <v>4834</v>
      </c>
      <c r="O316" s="9">
        <f t="shared" si="47"/>
        <v>45166</v>
      </c>
      <c r="X316" s="2"/>
      <c r="Y316" s="2"/>
      <c r="Z316" s="2"/>
      <c r="AA316" s="2"/>
      <c r="AB316" s="3"/>
      <c r="AC316" s="4"/>
    </row>
    <row r="317" spans="1:29" x14ac:dyDescent="0.25">
      <c r="A317" s="6" t="s">
        <v>164</v>
      </c>
      <c r="B317" s="6" t="s">
        <v>94</v>
      </c>
      <c r="C317" s="6" t="s">
        <v>429</v>
      </c>
      <c r="D317" s="10">
        <v>45839</v>
      </c>
      <c r="E317" s="10">
        <v>46023</v>
      </c>
      <c r="F317" s="6" t="s">
        <v>417</v>
      </c>
      <c r="G317" s="9">
        <v>50000</v>
      </c>
      <c r="H317" s="9">
        <v>0</v>
      </c>
      <c r="I317" s="9">
        <v>50000</v>
      </c>
      <c r="J317" s="9">
        <v>1435</v>
      </c>
      <c r="K317" s="9">
        <v>1854</v>
      </c>
      <c r="L317" s="9">
        <v>1520</v>
      </c>
      <c r="M317" s="9">
        <v>25</v>
      </c>
      <c r="N317" s="9">
        <f t="shared" si="46"/>
        <v>4834</v>
      </c>
      <c r="O317" s="9">
        <f t="shared" si="47"/>
        <v>45166</v>
      </c>
      <c r="X317" s="2"/>
      <c r="Y317" s="2"/>
      <c r="Z317" s="2"/>
      <c r="AA317" s="2"/>
      <c r="AB317" s="3"/>
      <c r="AC317" s="4"/>
    </row>
    <row r="318" spans="1:29" x14ac:dyDescent="0.25">
      <c r="F318" s="6">
        <v>4</v>
      </c>
      <c r="G318" s="13">
        <f>SUM(G314:G317)</f>
        <v>220000</v>
      </c>
      <c r="H318" s="13">
        <f t="shared" ref="H318:O318" si="50">SUM(H314:H317)</f>
        <v>0</v>
      </c>
      <c r="I318" s="13">
        <f t="shared" si="50"/>
        <v>220000</v>
      </c>
      <c r="J318" s="13">
        <f t="shared" si="50"/>
        <v>6314</v>
      </c>
      <c r="K318" s="13">
        <f t="shared" si="50"/>
        <v>10930.48</v>
      </c>
      <c r="L318" s="13">
        <f t="shared" si="50"/>
        <v>6688</v>
      </c>
      <c r="M318" s="13">
        <f t="shared" si="50"/>
        <v>100</v>
      </c>
      <c r="N318" s="13">
        <f t="shared" si="50"/>
        <v>24032.48</v>
      </c>
      <c r="O318" s="13">
        <f t="shared" si="50"/>
        <v>195967.52000000002</v>
      </c>
    </row>
    <row r="319" spans="1:29" x14ac:dyDescent="0.25">
      <c r="D319" s="10"/>
      <c r="E319" s="10"/>
      <c r="X319" s="2"/>
      <c r="Y319" s="2"/>
      <c r="Z319" s="2"/>
      <c r="AA319" s="2"/>
      <c r="AB319" s="3"/>
      <c r="AC319" s="4"/>
    </row>
    <row r="320" spans="1:29" x14ac:dyDescent="0.25">
      <c r="D320" s="10"/>
      <c r="E320" s="10"/>
      <c r="X320" s="2"/>
      <c r="Y320" s="2"/>
      <c r="Z320" s="2"/>
      <c r="AA320" s="2"/>
      <c r="AB320" s="3"/>
      <c r="AC320" s="4"/>
    </row>
    <row r="321" spans="1:29" x14ac:dyDescent="0.25">
      <c r="A321" s="7" t="s">
        <v>111</v>
      </c>
      <c r="D321" s="10"/>
      <c r="E321" s="10"/>
      <c r="X321" s="2"/>
      <c r="Y321" s="2"/>
      <c r="Z321" s="2"/>
      <c r="AA321" s="2"/>
      <c r="AB321" s="3"/>
      <c r="AC321" s="4"/>
    </row>
    <row r="322" spans="1:29" x14ac:dyDescent="0.25">
      <c r="A322" s="11" t="s">
        <v>422</v>
      </c>
      <c r="B322" s="11" t="s">
        <v>413</v>
      </c>
      <c r="C322" s="11" t="s">
        <v>414</v>
      </c>
      <c r="D322" s="11" t="s">
        <v>420</v>
      </c>
      <c r="E322" s="11" t="s">
        <v>416</v>
      </c>
      <c r="F322" s="11" t="s">
        <v>415</v>
      </c>
      <c r="G322" s="12" t="s">
        <v>423</v>
      </c>
      <c r="H322" s="12" t="s">
        <v>424</v>
      </c>
      <c r="I322" s="12" t="s">
        <v>425</v>
      </c>
      <c r="J322" s="12" t="s">
        <v>0</v>
      </c>
      <c r="K322" s="12" t="s">
        <v>1</v>
      </c>
      <c r="L322" s="12" t="s">
        <v>2</v>
      </c>
      <c r="M322" s="12" t="s">
        <v>426</v>
      </c>
      <c r="N322" s="12" t="s">
        <v>427</v>
      </c>
      <c r="O322" s="12" t="s">
        <v>428</v>
      </c>
    </row>
    <row r="323" spans="1:29" x14ac:dyDescent="0.25">
      <c r="A323" s="6" t="s">
        <v>114</v>
      </c>
      <c r="B323" s="6" t="s">
        <v>94</v>
      </c>
      <c r="C323" s="6" t="s">
        <v>429</v>
      </c>
      <c r="D323" s="10">
        <v>45931</v>
      </c>
      <c r="E323" s="10">
        <v>46113</v>
      </c>
      <c r="F323" s="6" t="s">
        <v>418</v>
      </c>
      <c r="G323" s="9">
        <v>50000</v>
      </c>
      <c r="H323" s="9">
        <v>0</v>
      </c>
      <c r="I323" s="9">
        <v>50000</v>
      </c>
      <c r="J323" s="9">
        <v>1435</v>
      </c>
      <c r="K323" s="9">
        <v>1854</v>
      </c>
      <c r="L323" s="9">
        <v>1520</v>
      </c>
      <c r="M323" s="9">
        <v>25</v>
      </c>
      <c r="N323" s="9">
        <f t="shared" si="46"/>
        <v>4834</v>
      </c>
      <c r="O323" s="9">
        <f t="shared" si="47"/>
        <v>45166</v>
      </c>
      <c r="X323" s="2"/>
      <c r="Y323" s="2"/>
      <c r="Z323" s="2"/>
      <c r="AA323" s="2"/>
      <c r="AB323" s="3"/>
      <c r="AC323" s="4"/>
    </row>
    <row r="324" spans="1:29" x14ac:dyDescent="0.25">
      <c r="A324" s="6" t="s">
        <v>112</v>
      </c>
      <c r="B324" s="6" t="s">
        <v>19</v>
      </c>
      <c r="C324" s="6" t="s">
        <v>429</v>
      </c>
      <c r="D324" s="10">
        <v>45962</v>
      </c>
      <c r="E324" s="10">
        <v>46143</v>
      </c>
      <c r="F324" s="6" t="s">
        <v>417</v>
      </c>
      <c r="G324" s="9">
        <v>55000</v>
      </c>
      <c r="H324" s="9">
        <v>0</v>
      </c>
      <c r="I324" s="9">
        <v>55000</v>
      </c>
      <c r="J324" s="9">
        <v>1578.5</v>
      </c>
      <c r="K324" s="9">
        <v>2559.6799999999998</v>
      </c>
      <c r="L324" s="9">
        <v>1672</v>
      </c>
      <c r="M324" s="9">
        <v>25</v>
      </c>
      <c r="N324" s="9">
        <f t="shared" si="46"/>
        <v>5835.18</v>
      </c>
      <c r="O324" s="9">
        <f t="shared" si="47"/>
        <v>49164.82</v>
      </c>
      <c r="X324" s="2"/>
      <c r="Y324" s="2"/>
      <c r="Z324" s="2"/>
      <c r="AA324" s="2"/>
      <c r="AB324" s="3"/>
      <c r="AC324" s="4"/>
    </row>
    <row r="325" spans="1:29" x14ac:dyDescent="0.25">
      <c r="A325" s="6" t="s">
        <v>113</v>
      </c>
      <c r="B325" s="6" t="s">
        <v>19</v>
      </c>
      <c r="C325" s="6" t="s">
        <v>429</v>
      </c>
      <c r="D325" s="10">
        <v>45962</v>
      </c>
      <c r="E325" s="10">
        <v>46143</v>
      </c>
      <c r="F325" s="6" t="s">
        <v>417</v>
      </c>
      <c r="G325" s="9">
        <v>55000</v>
      </c>
      <c r="H325" s="9">
        <v>0</v>
      </c>
      <c r="I325" s="9">
        <v>55000</v>
      </c>
      <c r="J325" s="9">
        <v>1578.5</v>
      </c>
      <c r="K325" s="9">
        <v>2559.6799999999998</v>
      </c>
      <c r="L325" s="9">
        <v>1672</v>
      </c>
      <c r="M325" s="9">
        <v>25</v>
      </c>
      <c r="N325" s="9">
        <f t="shared" si="46"/>
        <v>5835.18</v>
      </c>
      <c r="O325" s="9">
        <f t="shared" si="47"/>
        <v>49164.82</v>
      </c>
      <c r="X325" s="2"/>
      <c r="Y325" s="2"/>
      <c r="Z325" s="2"/>
      <c r="AA325" s="2"/>
      <c r="AB325" s="3"/>
      <c r="AC325" s="4"/>
    </row>
    <row r="326" spans="1:29" x14ac:dyDescent="0.25">
      <c r="D326" s="10"/>
      <c r="E326" s="10"/>
      <c r="F326" s="6">
        <v>3</v>
      </c>
      <c r="G326" s="13">
        <f>SUM(G323:G325)</f>
        <v>160000</v>
      </c>
      <c r="H326" s="13">
        <f t="shared" ref="H326:O326" si="51">SUM(H323:H325)</f>
        <v>0</v>
      </c>
      <c r="I326" s="13">
        <f t="shared" si="51"/>
        <v>160000</v>
      </c>
      <c r="J326" s="13">
        <f t="shared" si="51"/>
        <v>4592</v>
      </c>
      <c r="K326" s="13">
        <f t="shared" si="51"/>
        <v>6973.3600000000006</v>
      </c>
      <c r="L326" s="13">
        <f t="shared" si="51"/>
        <v>4864</v>
      </c>
      <c r="M326" s="13">
        <f t="shared" si="51"/>
        <v>75</v>
      </c>
      <c r="N326" s="13">
        <f t="shared" si="51"/>
        <v>16504.36</v>
      </c>
      <c r="O326" s="13">
        <f t="shared" si="51"/>
        <v>143495.64000000001</v>
      </c>
      <c r="X326" s="2"/>
      <c r="Y326" s="2"/>
      <c r="Z326" s="2"/>
      <c r="AA326" s="2"/>
      <c r="AB326" s="3"/>
      <c r="AC326" s="4"/>
    </row>
    <row r="327" spans="1:29" x14ac:dyDescent="0.25">
      <c r="D327" s="10"/>
      <c r="E327" s="10"/>
      <c r="X327" s="2"/>
      <c r="Y327" s="2"/>
      <c r="Z327" s="2"/>
      <c r="AA327" s="2"/>
      <c r="AB327" s="3"/>
      <c r="AC327" s="4"/>
    </row>
    <row r="328" spans="1:29" x14ac:dyDescent="0.25">
      <c r="A328" s="7" t="s">
        <v>27</v>
      </c>
      <c r="D328" s="10"/>
      <c r="E328" s="10"/>
      <c r="X328" s="2"/>
      <c r="Y328" s="2"/>
      <c r="Z328" s="2"/>
      <c r="AA328" s="2"/>
      <c r="AB328" s="3"/>
      <c r="AC328" s="4"/>
    </row>
    <row r="329" spans="1:29" x14ac:dyDescent="0.25">
      <c r="A329" s="11" t="s">
        <v>422</v>
      </c>
      <c r="B329" s="11" t="s">
        <v>413</v>
      </c>
      <c r="C329" s="11" t="s">
        <v>414</v>
      </c>
      <c r="D329" s="11" t="s">
        <v>420</v>
      </c>
      <c r="E329" s="11" t="s">
        <v>416</v>
      </c>
      <c r="F329" s="11" t="s">
        <v>415</v>
      </c>
      <c r="G329" s="12" t="s">
        <v>423</v>
      </c>
      <c r="H329" s="12" t="s">
        <v>424</v>
      </c>
      <c r="I329" s="12" t="s">
        <v>425</v>
      </c>
      <c r="J329" s="12" t="s">
        <v>0</v>
      </c>
      <c r="K329" s="12" t="s">
        <v>1</v>
      </c>
      <c r="L329" s="12" t="s">
        <v>2</v>
      </c>
      <c r="M329" s="12" t="s">
        <v>426</v>
      </c>
      <c r="N329" s="12" t="s">
        <v>427</v>
      </c>
      <c r="O329" s="12" t="s">
        <v>428</v>
      </c>
    </row>
    <row r="330" spans="1:29" x14ac:dyDescent="0.25">
      <c r="A330" s="6" t="s">
        <v>66</v>
      </c>
      <c r="B330" s="6" t="s">
        <v>67</v>
      </c>
      <c r="C330" s="6" t="s">
        <v>429</v>
      </c>
      <c r="D330" s="10">
        <v>45931</v>
      </c>
      <c r="E330" s="10">
        <v>46113</v>
      </c>
      <c r="F330" s="6" t="s">
        <v>417</v>
      </c>
      <c r="G330" s="9">
        <v>128000</v>
      </c>
      <c r="H330" s="9">
        <v>0</v>
      </c>
      <c r="I330" s="9">
        <v>128000</v>
      </c>
      <c r="J330" s="9">
        <v>3673.6</v>
      </c>
      <c r="K330" s="9">
        <v>18691.669999999998</v>
      </c>
      <c r="L330" s="9">
        <v>3891.2</v>
      </c>
      <c r="M330" s="9">
        <v>3624.02</v>
      </c>
      <c r="N330" s="9">
        <f t="shared" si="46"/>
        <v>29880.489999999998</v>
      </c>
      <c r="O330" s="9">
        <f t="shared" si="47"/>
        <v>98119.510000000009</v>
      </c>
      <c r="X330" s="2"/>
      <c r="Y330" s="2"/>
      <c r="Z330" s="2"/>
      <c r="AA330" s="2"/>
      <c r="AB330" s="4"/>
      <c r="AC330" s="4"/>
    </row>
    <row r="331" spans="1:29" x14ac:dyDescent="0.25">
      <c r="A331" s="6" t="s">
        <v>76</v>
      </c>
      <c r="B331" s="6" t="s">
        <v>77</v>
      </c>
      <c r="C331" s="6" t="s">
        <v>429</v>
      </c>
      <c r="D331" s="10">
        <v>45870</v>
      </c>
      <c r="E331" s="10">
        <v>46054</v>
      </c>
      <c r="F331" s="6" t="s">
        <v>417</v>
      </c>
      <c r="G331" s="9">
        <v>70000</v>
      </c>
      <c r="H331" s="9">
        <v>0</v>
      </c>
      <c r="I331" s="9">
        <v>70000</v>
      </c>
      <c r="J331" s="9">
        <v>2009</v>
      </c>
      <c r="K331" s="9">
        <v>5368.48</v>
      </c>
      <c r="L331" s="9">
        <v>2128</v>
      </c>
      <c r="M331" s="9">
        <v>25</v>
      </c>
      <c r="N331" s="9">
        <f t="shared" si="46"/>
        <v>9530.48</v>
      </c>
      <c r="O331" s="9">
        <f t="shared" si="47"/>
        <v>60469.520000000004</v>
      </c>
      <c r="X331" s="2"/>
      <c r="Y331" s="2"/>
      <c r="Z331" s="2"/>
      <c r="AA331" s="2"/>
      <c r="AB331" s="3"/>
      <c r="AC331" s="4"/>
    </row>
    <row r="332" spans="1:29" x14ac:dyDescent="0.25">
      <c r="A332" s="6" t="s">
        <v>54</v>
      </c>
      <c r="B332" s="6" t="s">
        <v>55</v>
      </c>
      <c r="C332" s="6" t="s">
        <v>429</v>
      </c>
      <c r="D332" s="10">
        <v>45962</v>
      </c>
      <c r="E332" s="10">
        <v>46143</v>
      </c>
      <c r="F332" s="6" t="s">
        <v>417</v>
      </c>
      <c r="G332" s="9">
        <v>105000</v>
      </c>
      <c r="H332" s="9">
        <v>0</v>
      </c>
      <c r="I332" s="9">
        <v>105000</v>
      </c>
      <c r="J332" s="9">
        <v>3013.5</v>
      </c>
      <c r="K332" s="9">
        <v>13281.49</v>
      </c>
      <c r="L332" s="9">
        <v>3192</v>
      </c>
      <c r="M332" s="9">
        <v>58792.52</v>
      </c>
      <c r="N332" s="9">
        <f t="shared" si="46"/>
        <v>78279.509999999995</v>
      </c>
      <c r="O332" s="9">
        <f t="shared" si="47"/>
        <v>26720.490000000005</v>
      </c>
      <c r="X332" s="2"/>
      <c r="Y332" s="2"/>
      <c r="Z332" s="2"/>
      <c r="AA332" s="2"/>
      <c r="AB332" s="3"/>
      <c r="AC332" s="4"/>
    </row>
    <row r="333" spans="1:29" x14ac:dyDescent="0.25">
      <c r="A333" s="6" t="s">
        <v>47</v>
      </c>
      <c r="B333" s="6" t="s">
        <v>48</v>
      </c>
      <c r="C333" s="6" t="s">
        <v>429</v>
      </c>
      <c r="D333" s="10">
        <v>45901</v>
      </c>
      <c r="E333" s="10">
        <v>46082</v>
      </c>
      <c r="F333" s="6" t="s">
        <v>418</v>
      </c>
      <c r="G333" s="9">
        <v>70000</v>
      </c>
      <c r="H333" s="9">
        <v>0</v>
      </c>
      <c r="I333" s="9">
        <v>70000</v>
      </c>
      <c r="J333" s="9">
        <v>2009</v>
      </c>
      <c r="K333" s="9">
        <v>5368.48</v>
      </c>
      <c r="L333" s="9">
        <v>2128</v>
      </c>
      <c r="M333" s="9">
        <v>1025</v>
      </c>
      <c r="N333" s="9">
        <f>+M333+L333+K333+J333</f>
        <v>10530.48</v>
      </c>
      <c r="O333" s="9">
        <f>+I333-N333</f>
        <v>59469.520000000004</v>
      </c>
      <c r="X333" s="2"/>
      <c r="Y333" s="2"/>
      <c r="Z333" s="2"/>
      <c r="AA333" s="2"/>
      <c r="AB333" s="3"/>
      <c r="AC333" s="4"/>
    </row>
    <row r="334" spans="1:29" x14ac:dyDescent="0.25">
      <c r="A334" s="6" t="s">
        <v>69</v>
      </c>
      <c r="B334" s="6" t="s">
        <v>70</v>
      </c>
      <c r="C334" s="6" t="s">
        <v>429</v>
      </c>
      <c r="D334" s="10">
        <v>45962</v>
      </c>
      <c r="E334" s="10">
        <v>46143</v>
      </c>
      <c r="F334" s="6" t="s">
        <v>417</v>
      </c>
      <c r="G334" s="9">
        <v>60000</v>
      </c>
      <c r="H334" s="9">
        <v>0</v>
      </c>
      <c r="I334" s="9">
        <v>60000</v>
      </c>
      <c r="J334" s="9">
        <v>1722</v>
      </c>
      <c r="K334" s="9">
        <v>3486.68</v>
      </c>
      <c r="L334" s="9">
        <v>1824</v>
      </c>
      <c r="M334" s="9">
        <v>25</v>
      </c>
      <c r="N334" s="9">
        <f t="shared" si="46"/>
        <v>7057.68</v>
      </c>
      <c r="O334" s="9">
        <f t="shared" si="47"/>
        <v>52942.32</v>
      </c>
      <c r="X334" s="2"/>
      <c r="Y334" s="2"/>
      <c r="Z334" s="2"/>
      <c r="AA334" s="2"/>
      <c r="AB334" s="3"/>
      <c r="AC334" s="4"/>
    </row>
    <row r="335" spans="1:29" x14ac:dyDescent="0.25">
      <c r="A335" s="6" t="s">
        <v>59</v>
      </c>
      <c r="B335" s="6" t="s">
        <v>26</v>
      </c>
      <c r="C335" s="6" t="s">
        <v>429</v>
      </c>
      <c r="D335" s="10">
        <v>45839</v>
      </c>
      <c r="E335" s="10">
        <v>46023</v>
      </c>
      <c r="F335" s="6" t="s">
        <v>417</v>
      </c>
      <c r="G335" s="9">
        <v>76000</v>
      </c>
      <c r="H335" s="9">
        <v>0</v>
      </c>
      <c r="I335" s="9">
        <v>76000</v>
      </c>
      <c r="J335" s="9">
        <v>2181.1999999999998</v>
      </c>
      <c r="K335" s="9">
        <v>5729.64</v>
      </c>
      <c r="L335" s="9">
        <v>2310.4</v>
      </c>
      <c r="M335" s="9">
        <v>24826.560000000001</v>
      </c>
      <c r="N335" s="9">
        <f t="shared" si="46"/>
        <v>35047.800000000003</v>
      </c>
      <c r="O335" s="9">
        <f t="shared" si="47"/>
        <v>40952.199999999997</v>
      </c>
      <c r="X335" s="2"/>
      <c r="Y335" s="2"/>
      <c r="Z335" s="2"/>
      <c r="AA335" s="2"/>
      <c r="AB335" s="3"/>
      <c r="AC335" s="4"/>
    </row>
    <row r="336" spans="1:29" x14ac:dyDescent="0.25">
      <c r="A336" s="6" t="s">
        <v>61</v>
      </c>
      <c r="B336" s="6" t="s">
        <v>26</v>
      </c>
      <c r="C336" s="6" t="s">
        <v>429</v>
      </c>
      <c r="D336" s="10">
        <v>45901</v>
      </c>
      <c r="E336" s="10">
        <v>46082</v>
      </c>
      <c r="F336" s="6" t="s">
        <v>418</v>
      </c>
      <c r="G336" s="9">
        <v>76000</v>
      </c>
      <c r="H336" s="9">
        <v>0</v>
      </c>
      <c r="I336" s="9">
        <v>76000</v>
      </c>
      <c r="J336" s="9">
        <v>2181.1999999999998</v>
      </c>
      <c r="K336" s="9">
        <v>6497.56</v>
      </c>
      <c r="L336" s="9">
        <v>2310.4</v>
      </c>
      <c r="M336" s="9">
        <v>25</v>
      </c>
      <c r="N336" s="9">
        <f t="shared" si="46"/>
        <v>11014.16</v>
      </c>
      <c r="O336" s="9">
        <f t="shared" si="47"/>
        <v>64985.84</v>
      </c>
      <c r="X336" s="2"/>
      <c r="Y336" s="2"/>
      <c r="Z336" s="2"/>
      <c r="AA336" s="2"/>
      <c r="AB336" s="3"/>
      <c r="AC336" s="4"/>
    </row>
    <row r="337" spans="1:29" x14ac:dyDescent="0.25">
      <c r="A337" s="6" t="s">
        <v>78</v>
      </c>
      <c r="B337" s="6" t="s">
        <v>26</v>
      </c>
      <c r="C337" s="6" t="s">
        <v>429</v>
      </c>
      <c r="D337" s="10">
        <v>45870</v>
      </c>
      <c r="E337" s="10">
        <v>46054</v>
      </c>
      <c r="F337" s="6" t="s">
        <v>417</v>
      </c>
      <c r="G337" s="9">
        <v>76000</v>
      </c>
      <c r="H337" s="9">
        <v>0</v>
      </c>
      <c r="I337" s="9">
        <v>76000</v>
      </c>
      <c r="J337" s="9">
        <v>2181.1999999999998</v>
      </c>
      <c r="K337" s="9">
        <v>6497.56</v>
      </c>
      <c r="L337" s="9">
        <v>2310.4</v>
      </c>
      <c r="M337" s="9">
        <v>25</v>
      </c>
      <c r="N337" s="9">
        <f t="shared" si="46"/>
        <v>11014.16</v>
      </c>
      <c r="O337" s="9">
        <f t="shared" si="47"/>
        <v>64985.84</v>
      </c>
      <c r="X337" s="2"/>
      <c r="Y337" s="2"/>
      <c r="Z337" s="2"/>
      <c r="AA337" s="2"/>
      <c r="AB337" s="3"/>
      <c r="AC337" s="4"/>
    </row>
    <row r="338" spans="1:29" x14ac:dyDescent="0.25">
      <c r="A338" s="6" t="s">
        <v>82</v>
      </c>
      <c r="B338" s="6" t="s">
        <v>26</v>
      </c>
      <c r="C338" s="6" t="s">
        <v>429</v>
      </c>
      <c r="D338" s="10">
        <v>45748</v>
      </c>
      <c r="E338" s="10">
        <v>45931</v>
      </c>
      <c r="F338" s="6" t="s">
        <v>418</v>
      </c>
      <c r="G338" s="9">
        <v>76000</v>
      </c>
      <c r="H338" s="9">
        <v>0</v>
      </c>
      <c r="I338" s="9">
        <v>76000</v>
      </c>
      <c r="J338" s="9">
        <v>2181.1999999999998</v>
      </c>
      <c r="K338" s="9">
        <v>6497.56</v>
      </c>
      <c r="L338" s="9">
        <v>2310.4</v>
      </c>
      <c r="M338" s="9">
        <v>25</v>
      </c>
      <c r="N338" s="9">
        <f t="shared" si="46"/>
        <v>11014.16</v>
      </c>
      <c r="O338" s="9">
        <f t="shared" si="47"/>
        <v>64985.84</v>
      </c>
      <c r="X338" s="2"/>
      <c r="Y338" s="2"/>
      <c r="Z338" s="2"/>
      <c r="AA338" s="2"/>
      <c r="AB338" s="3"/>
      <c r="AC338" s="4"/>
    </row>
    <row r="339" spans="1:29" x14ac:dyDescent="0.25">
      <c r="A339" s="6" t="s">
        <v>83</v>
      </c>
      <c r="B339" s="6" t="s">
        <v>26</v>
      </c>
      <c r="C339" s="6" t="s">
        <v>429</v>
      </c>
      <c r="D339" s="10">
        <v>45748</v>
      </c>
      <c r="E339" s="10">
        <v>45931</v>
      </c>
      <c r="F339" s="6" t="s">
        <v>418</v>
      </c>
      <c r="G339" s="9">
        <v>76000</v>
      </c>
      <c r="H339" s="9">
        <v>0</v>
      </c>
      <c r="I339" s="9">
        <v>76000</v>
      </c>
      <c r="J339" s="9">
        <v>2181.1999999999998</v>
      </c>
      <c r="K339" s="9">
        <v>6497.56</v>
      </c>
      <c r="L339" s="9">
        <v>2310.4</v>
      </c>
      <c r="M339" s="9">
        <v>25</v>
      </c>
      <c r="N339" s="9">
        <f t="shared" si="46"/>
        <v>11014.16</v>
      </c>
      <c r="O339" s="9">
        <f t="shared" si="47"/>
        <v>64985.84</v>
      </c>
      <c r="X339" s="2"/>
      <c r="Y339" s="2"/>
      <c r="Z339" s="2"/>
      <c r="AA339" s="2"/>
      <c r="AB339" s="3"/>
      <c r="AC339" s="4"/>
    </row>
    <row r="340" spans="1:29" x14ac:dyDescent="0.25">
      <c r="A340" s="6" t="s">
        <v>84</v>
      </c>
      <c r="B340" s="6" t="s">
        <v>26</v>
      </c>
      <c r="C340" s="6" t="s">
        <v>429</v>
      </c>
      <c r="D340" s="10">
        <v>45870</v>
      </c>
      <c r="E340" s="10">
        <v>46054</v>
      </c>
      <c r="F340" s="6" t="s">
        <v>417</v>
      </c>
      <c r="G340" s="9">
        <v>76000</v>
      </c>
      <c r="H340" s="9">
        <v>0</v>
      </c>
      <c r="I340" s="9">
        <v>76000</v>
      </c>
      <c r="J340" s="9">
        <v>2181.1999999999998</v>
      </c>
      <c r="K340" s="9">
        <v>6497.56</v>
      </c>
      <c r="L340" s="9">
        <v>2310.4</v>
      </c>
      <c r="M340" s="9">
        <v>25</v>
      </c>
      <c r="N340" s="9">
        <f t="shared" si="46"/>
        <v>11014.16</v>
      </c>
      <c r="O340" s="9">
        <f t="shared" si="47"/>
        <v>64985.84</v>
      </c>
      <c r="X340" s="2"/>
      <c r="Y340" s="2"/>
      <c r="Z340" s="2"/>
      <c r="AA340" s="2"/>
      <c r="AB340" s="3"/>
      <c r="AC340" s="4"/>
    </row>
    <row r="341" spans="1:29" x14ac:dyDescent="0.25">
      <c r="A341" s="6" t="s">
        <v>32</v>
      </c>
      <c r="B341" s="6" t="s">
        <v>33</v>
      </c>
      <c r="C341" s="6" t="s">
        <v>429</v>
      </c>
      <c r="D341" s="10">
        <v>45901</v>
      </c>
      <c r="E341" s="10">
        <v>46082</v>
      </c>
      <c r="F341" s="6" t="s">
        <v>417</v>
      </c>
      <c r="G341" s="9">
        <v>50000</v>
      </c>
      <c r="H341" s="9">
        <v>0</v>
      </c>
      <c r="I341" s="9">
        <v>50000</v>
      </c>
      <c r="J341" s="9">
        <v>1435</v>
      </c>
      <c r="K341" s="9">
        <v>1854</v>
      </c>
      <c r="L341" s="9">
        <v>1520</v>
      </c>
      <c r="M341" s="9">
        <v>16211.58</v>
      </c>
      <c r="N341" s="9">
        <f t="shared" si="46"/>
        <v>21020.58</v>
      </c>
      <c r="O341" s="9">
        <f t="shared" si="47"/>
        <v>28979.42</v>
      </c>
      <c r="X341" s="2"/>
      <c r="Y341" s="2"/>
      <c r="Z341" s="2"/>
      <c r="AA341" s="2"/>
      <c r="AB341" s="3"/>
      <c r="AC341" s="4"/>
    </row>
    <row r="342" spans="1:29" x14ac:dyDescent="0.25">
      <c r="A342" s="6" t="s">
        <v>50</v>
      </c>
      <c r="B342" s="6" t="s">
        <v>33</v>
      </c>
      <c r="C342" s="6" t="s">
        <v>429</v>
      </c>
      <c r="D342" s="10">
        <v>45901</v>
      </c>
      <c r="E342" s="10">
        <v>46082</v>
      </c>
      <c r="F342" s="6" t="s">
        <v>417</v>
      </c>
      <c r="G342" s="9">
        <v>76000</v>
      </c>
      <c r="H342" s="9">
        <v>0</v>
      </c>
      <c r="I342" s="9">
        <v>76000</v>
      </c>
      <c r="J342" s="9">
        <v>2181.1999999999998</v>
      </c>
      <c r="K342" s="9">
        <v>6497.56</v>
      </c>
      <c r="L342" s="9">
        <v>2310.4</v>
      </c>
      <c r="M342" s="9">
        <v>25</v>
      </c>
      <c r="N342" s="9">
        <f t="shared" si="46"/>
        <v>11014.16</v>
      </c>
      <c r="O342" s="9">
        <f t="shared" si="47"/>
        <v>64985.84</v>
      </c>
      <c r="X342" s="2"/>
      <c r="Y342" s="2"/>
      <c r="Z342" s="2"/>
      <c r="AA342" s="2"/>
      <c r="AB342" s="3"/>
      <c r="AC342" s="4"/>
    </row>
    <row r="343" spans="1:29" x14ac:dyDescent="0.25">
      <c r="A343" s="6" t="s">
        <v>53</v>
      </c>
      <c r="B343" s="6" t="s">
        <v>33</v>
      </c>
      <c r="C343" s="6" t="s">
        <v>429</v>
      </c>
      <c r="D343" s="10">
        <v>45901</v>
      </c>
      <c r="E343" s="10">
        <v>46082</v>
      </c>
      <c r="F343" s="6" t="s">
        <v>418</v>
      </c>
      <c r="G343" s="9">
        <v>76000</v>
      </c>
      <c r="H343" s="9">
        <v>0</v>
      </c>
      <c r="I343" s="9">
        <v>76000</v>
      </c>
      <c r="J343" s="9">
        <v>2181.1999999999998</v>
      </c>
      <c r="K343" s="9">
        <v>6497.56</v>
      </c>
      <c r="L343" s="9">
        <v>2310.4</v>
      </c>
      <c r="M343" s="9">
        <v>25</v>
      </c>
      <c r="N343" s="9">
        <f t="shared" si="46"/>
        <v>11014.16</v>
      </c>
      <c r="O343" s="9">
        <f t="shared" si="47"/>
        <v>64985.84</v>
      </c>
      <c r="X343" s="2"/>
      <c r="Y343" s="2"/>
      <c r="Z343" s="2"/>
      <c r="AA343" s="2"/>
      <c r="AB343" s="3"/>
      <c r="AC343" s="4"/>
    </row>
    <row r="344" spans="1:29" x14ac:dyDescent="0.25">
      <c r="A344" s="6" t="s">
        <v>68</v>
      </c>
      <c r="B344" s="6" t="s">
        <v>33</v>
      </c>
      <c r="C344" s="6" t="s">
        <v>429</v>
      </c>
      <c r="D344" s="10">
        <v>45778</v>
      </c>
      <c r="E344" s="10">
        <v>45962</v>
      </c>
      <c r="F344" s="6" t="s">
        <v>418</v>
      </c>
      <c r="G344" s="9">
        <v>76000</v>
      </c>
      <c r="H344" s="9">
        <v>0</v>
      </c>
      <c r="I344" s="9">
        <v>76000</v>
      </c>
      <c r="J344" s="9">
        <v>2181.1999999999998</v>
      </c>
      <c r="K344" s="9">
        <v>6497.56</v>
      </c>
      <c r="L344" s="9">
        <v>2310.4</v>
      </c>
      <c r="M344" s="9">
        <v>25</v>
      </c>
      <c r="N344" s="9">
        <f t="shared" si="46"/>
        <v>11014.16</v>
      </c>
      <c r="O344" s="9">
        <f t="shared" si="47"/>
        <v>64985.84</v>
      </c>
      <c r="X344" s="2"/>
      <c r="Y344" s="2"/>
      <c r="Z344" s="2"/>
      <c r="AA344" s="2"/>
      <c r="AB344" s="3"/>
      <c r="AC344" s="4"/>
    </row>
    <row r="345" spans="1:29" x14ac:dyDescent="0.25">
      <c r="A345" s="6" t="s">
        <v>75</v>
      </c>
      <c r="B345" s="6" t="s">
        <v>33</v>
      </c>
      <c r="C345" s="6" t="s">
        <v>429</v>
      </c>
      <c r="D345" s="10">
        <v>45992</v>
      </c>
      <c r="E345" s="10">
        <v>46174</v>
      </c>
      <c r="F345" s="6" t="s">
        <v>417</v>
      </c>
      <c r="G345" s="9">
        <v>76000</v>
      </c>
      <c r="H345" s="9">
        <v>0</v>
      </c>
      <c r="I345" s="9">
        <v>76000</v>
      </c>
      <c r="J345" s="9">
        <v>2181.1999999999998</v>
      </c>
      <c r="K345" s="9">
        <v>6497.56</v>
      </c>
      <c r="L345" s="9">
        <v>2310.4</v>
      </c>
      <c r="M345" s="9">
        <v>25</v>
      </c>
      <c r="N345" s="9">
        <f t="shared" si="46"/>
        <v>11014.16</v>
      </c>
      <c r="O345" s="9">
        <f t="shared" si="47"/>
        <v>64985.84</v>
      </c>
      <c r="X345" s="2"/>
      <c r="Y345" s="2"/>
      <c r="Z345" s="2"/>
      <c r="AA345" s="2"/>
      <c r="AB345" s="3"/>
      <c r="AC345" s="4"/>
    </row>
    <row r="346" spans="1:29" x14ac:dyDescent="0.25">
      <c r="A346" s="6" t="s">
        <v>57</v>
      </c>
      <c r="B346" s="6" t="s">
        <v>58</v>
      </c>
      <c r="C346" s="6" t="s">
        <v>429</v>
      </c>
      <c r="D346" s="10">
        <v>45839</v>
      </c>
      <c r="E346" s="10">
        <v>46023</v>
      </c>
      <c r="F346" s="6" t="s">
        <v>417</v>
      </c>
      <c r="G346" s="9">
        <v>76000</v>
      </c>
      <c r="H346" s="9">
        <v>0</v>
      </c>
      <c r="I346" s="9">
        <v>76000</v>
      </c>
      <c r="J346" s="9">
        <v>2181.1999999999998</v>
      </c>
      <c r="K346" s="9">
        <v>6497.56</v>
      </c>
      <c r="L346" s="9">
        <v>2310.4</v>
      </c>
      <c r="M346" s="9">
        <v>25</v>
      </c>
      <c r="N346" s="9">
        <f t="shared" si="46"/>
        <v>11014.16</v>
      </c>
      <c r="O346" s="9">
        <f t="shared" si="47"/>
        <v>64985.84</v>
      </c>
      <c r="X346" s="2"/>
      <c r="Y346" s="2"/>
      <c r="Z346" s="2"/>
      <c r="AA346" s="2"/>
      <c r="AB346" s="3"/>
      <c r="AC346" s="4"/>
    </row>
    <row r="347" spans="1:29" x14ac:dyDescent="0.25">
      <c r="A347" s="6" t="s">
        <v>37</v>
      </c>
      <c r="B347" s="6" t="s">
        <v>38</v>
      </c>
      <c r="C347" s="6" t="s">
        <v>429</v>
      </c>
      <c r="D347" s="10">
        <v>45839</v>
      </c>
      <c r="E347" s="10">
        <v>46023</v>
      </c>
      <c r="F347" s="6" t="s">
        <v>417</v>
      </c>
      <c r="G347" s="9">
        <v>76000</v>
      </c>
      <c r="H347" s="9">
        <v>0</v>
      </c>
      <c r="I347" s="9">
        <v>76000</v>
      </c>
      <c r="J347" s="9">
        <v>2181.1999999999998</v>
      </c>
      <c r="K347" s="9">
        <v>6497.56</v>
      </c>
      <c r="L347" s="9">
        <v>2310.4</v>
      </c>
      <c r="M347" s="9">
        <v>25</v>
      </c>
      <c r="N347" s="9">
        <f t="shared" si="46"/>
        <v>11014.16</v>
      </c>
      <c r="O347" s="9">
        <f t="shared" si="47"/>
        <v>64985.84</v>
      </c>
      <c r="X347" s="2"/>
      <c r="Y347" s="2"/>
      <c r="Z347" s="2"/>
      <c r="AA347" s="2"/>
      <c r="AB347" s="3"/>
      <c r="AC347" s="4"/>
    </row>
    <row r="348" spans="1:29" x14ac:dyDescent="0.25">
      <c r="A348" s="6" t="s">
        <v>39</v>
      </c>
      <c r="B348" s="6" t="s">
        <v>38</v>
      </c>
      <c r="C348" s="6" t="s">
        <v>429</v>
      </c>
      <c r="D348" s="10">
        <v>45992</v>
      </c>
      <c r="E348" s="10">
        <v>46174</v>
      </c>
      <c r="F348" s="6" t="s">
        <v>417</v>
      </c>
      <c r="G348" s="9">
        <v>60000</v>
      </c>
      <c r="H348" s="9">
        <v>0</v>
      </c>
      <c r="I348" s="9">
        <v>60000</v>
      </c>
      <c r="J348" s="9">
        <v>1722</v>
      </c>
      <c r="K348" s="9">
        <v>3486.68</v>
      </c>
      <c r="L348" s="9">
        <v>1824</v>
      </c>
      <c r="M348" s="9">
        <v>445</v>
      </c>
      <c r="N348" s="9">
        <f t="shared" si="46"/>
        <v>7477.68</v>
      </c>
      <c r="O348" s="9">
        <f t="shared" si="47"/>
        <v>52522.32</v>
      </c>
      <c r="X348" s="2"/>
      <c r="Y348" s="2"/>
      <c r="Z348" s="2"/>
      <c r="AA348" s="2"/>
      <c r="AB348" s="3"/>
      <c r="AC348" s="4"/>
    </row>
    <row r="349" spans="1:29" x14ac:dyDescent="0.25">
      <c r="A349" s="6" t="s">
        <v>40</v>
      </c>
      <c r="B349" s="6" t="s">
        <v>38</v>
      </c>
      <c r="C349" s="6" t="s">
        <v>429</v>
      </c>
      <c r="D349" s="10">
        <v>45992</v>
      </c>
      <c r="E349" s="10">
        <v>46174</v>
      </c>
      <c r="F349" s="6" t="s">
        <v>417</v>
      </c>
      <c r="G349" s="9">
        <v>60000</v>
      </c>
      <c r="H349" s="9">
        <v>0</v>
      </c>
      <c r="I349" s="9">
        <v>60000</v>
      </c>
      <c r="J349" s="9">
        <v>1722</v>
      </c>
      <c r="K349" s="9">
        <v>3486.68</v>
      </c>
      <c r="L349" s="9">
        <v>1824</v>
      </c>
      <c r="M349" s="9">
        <v>25</v>
      </c>
      <c r="N349" s="9">
        <f t="shared" si="46"/>
        <v>7057.68</v>
      </c>
      <c r="O349" s="9">
        <f t="shared" si="47"/>
        <v>52942.32</v>
      </c>
      <c r="X349" s="2"/>
      <c r="Y349" s="2"/>
      <c r="Z349" s="2"/>
      <c r="AA349" s="2"/>
      <c r="AB349" s="3"/>
      <c r="AC349" s="4"/>
    </row>
    <row r="350" spans="1:29" x14ac:dyDescent="0.25">
      <c r="A350" s="6" t="s">
        <v>51</v>
      </c>
      <c r="B350" s="6" t="s">
        <v>38</v>
      </c>
      <c r="C350" s="6" t="s">
        <v>429</v>
      </c>
      <c r="D350" s="10">
        <v>45901</v>
      </c>
      <c r="E350" s="10">
        <v>46082</v>
      </c>
      <c r="F350" s="6" t="s">
        <v>417</v>
      </c>
      <c r="G350" s="9">
        <v>76000</v>
      </c>
      <c r="H350" s="9">
        <v>0</v>
      </c>
      <c r="I350" s="9">
        <v>76000</v>
      </c>
      <c r="J350" s="9">
        <v>2181.1999999999998</v>
      </c>
      <c r="K350" s="9">
        <v>6497.56</v>
      </c>
      <c r="L350" s="9">
        <v>2310.4</v>
      </c>
      <c r="M350" s="9">
        <v>25</v>
      </c>
      <c r="N350" s="9">
        <f t="shared" si="46"/>
        <v>11014.16</v>
      </c>
      <c r="O350" s="9">
        <f t="shared" si="47"/>
        <v>64985.84</v>
      </c>
      <c r="X350" s="2"/>
      <c r="Y350" s="2"/>
      <c r="Z350" s="2"/>
      <c r="AA350" s="2"/>
      <c r="AB350" s="3"/>
      <c r="AC350" s="4"/>
    </row>
    <row r="351" spans="1:29" x14ac:dyDescent="0.25">
      <c r="A351" s="6" t="s">
        <v>60</v>
      </c>
      <c r="B351" s="6" t="s">
        <v>38</v>
      </c>
      <c r="C351" s="6" t="s">
        <v>429</v>
      </c>
      <c r="D351" s="10">
        <v>45901</v>
      </c>
      <c r="E351" s="10">
        <v>46082</v>
      </c>
      <c r="F351" s="6" t="s">
        <v>417</v>
      </c>
      <c r="G351" s="9">
        <v>76000</v>
      </c>
      <c r="H351" s="9">
        <v>0</v>
      </c>
      <c r="I351" s="9">
        <v>76000</v>
      </c>
      <c r="J351" s="9">
        <v>2181.1999999999998</v>
      </c>
      <c r="K351" s="9">
        <v>6113.6</v>
      </c>
      <c r="L351" s="9">
        <v>2310.4</v>
      </c>
      <c r="M351" s="9">
        <v>5801.28</v>
      </c>
      <c r="N351" s="9">
        <f t="shared" si="46"/>
        <v>16406.48</v>
      </c>
      <c r="O351" s="9">
        <f t="shared" si="47"/>
        <v>59593.520000000004</v>
      </c>
      <c r="X351" s="2"/>
      <c r="Y351" s="2"/>
      <c r="Z351" s="2"/>
      <c r="AA351" s="2"/>
      <c r="AB351" s="3"/>
      <c r="AC351" s="4"/>
    </row>
    <row r="352" spans="1:29" x14ac:dyDescent="0.25">
      <c r="A352" s="6" t="s">
        <v>62</v>
      </c>
      <c r="B352" s="6" t="s">
        <v>38</v>
      </c>
      <c r="C352" s="6" t="s">
        <v>429</v>
      </c>
      <c r="D352" s="10">
        <v>45901</v>
      </c>
      <c r="E352" s="10">
        <v>46082</v>
      </c>
      <c r="F352" s="6" t="s">
        <v>417</v>
      </c>
      <c r="G352" s="9">
        <v>76000</v>
      </c>
      <c r="H352" s="9">
        <v>0</v>
      </c>
      <c r="I352" s="9">
        <v>76000</v>
      </c>
      <c r="J352" s="9">
        <v>2181.1999999999998</v>
      </c>
      <c r="K352" s="9">
        <v>6113.6</v>
      </c>
      <c r="L352" s="9">
        <v>2310.4</v>
      </c>
      <c r="M352" s="9">
        <v>1944.78</v>
      </c>
      <c r="N352" s="9">
        <f t="shared" si="46"/>
        <v>12549.98</v>
      </c>
      <c r="O352" s="9">
        <f t="shared" si="47"/>
        <v>63450.020000000004</v>
      </c>
      <c r="X352" s="2"/>
      <c r="Y352" s="2"/>
      <c r="Z352" s="2"/>
      <c r="AA352" s="2"/>
      <c r="AB352" s="4"/>
      <c r="AC352" s="4"/>
    </row>
    <row r="353" spans="1:29" x14ac:dyDescent="0.25">
      <c r="A353" s="6" t="s">
        <v>64</v>
      </c>
      <c r="B353" s="6" t="s">
        <v>38</v>
      </c>
      <c r="C353" s="6" t="s">
        <v>429</v>
      </c>
      <c r="D353" s="10">
        <v>45931</v>
      </c>
      <c r="E353" s="10">
        <v>46113</v>
      </c>
      <c r="F353" s="6" t="s">
        <v>418</v>
      </c>
      <c r="G353" s="9">
        <v>76000</v>
      </c>
      <c r="H353" s="9">
        <v>0</v>
      </c>
      <c r="I353" s="9">
        <v>76000</v>
      </c>
      <c r="J353" s="9">
        <v>2181.1999999999998</v>
      </c>
      <c r="K353" s="9">
        <v>6497.56</v>
      </c>
      <c r="L353" s="9">
        <v>2310.4</v>
      </c>
      <c r="M353" s="9">
        <v>25</v>
      </c>
      <c r="N353" s="9">
        <f t="shared" si="46"/>
        <v>11014.16</v>
      </c>
      <c r="O353" s="9">
        <f t="shared" si="47"/>
        <v>64985.84</v>
      </c>
      <c r="X353" s="2"/>
      <c r="Y353" s="2"/>
      <c r="Z353" s="2"/>
      <c r="AA353" s="2"/>
      <c r="AB353" s="3"/>
      <c r="AC353" s="4"/>
    </row>
    <row r="354" spans="1:29" x14ac:dyDescent="0.25">
      <c r="A354" s="6" t="s">
        <v>41</v>
      </c>
      <c r="B354" s="6" t="s">
        <v>42</v>
      </c>
      <c r="C354" s="6" t="s">
        <v>429</v>
      </c>
      <c r="D354" s="10">
        <v>45870</v>
      </c>
      <c r="E354" s="10">
        <v>46054</v>
      </c>
      <c r="F354" s="6" t="s">
        <v>418</v>
      </c>
      <c r="G354" s="9">
        <v>76000</v>
      </c>
      <c r="H354" s="9">
        <v>0</v>
      </c>
      <c r="I354" s="9">
        <v>76000</v>
      </c>
      <c r="J354" s="9">
        <v>2181.1999999999998</v>
      </c>
      <c r="K354" s="9">
        <v>6497.56</v>
      </c>
      <c r="L354" s="9">
        <v>2310.4</v>
      </c>
      <c r="M354" s="9">
        <v>25</v>
      </c>
      <c r="N354" s="9">
        <f t="shared" si="46"/>
        <v>11014.16</v>
      </c>
      <c r="O354" s="9">
        <f t="shared" si="47"/>
        <v>64985.84</v>
      </c>
      <c r="X354" s="2"/>
      <c r="Y354" s="2"/>
      <c r="Z354" s="2"/>
      <c r="AA354" s="2"/>
      <c r="AB354" s="3"/>
      <c r="AC354" s="4"/>
    </row>
    <row r="355" spans="1:29" x14ac:dyDescent="0.25">
      <c r="A355" s="6" t="s">
        <v>28</v>
      </c>
      <c r="B355" s="6" t="s">
        <v>5</v>
      </c>
      <c r="C355" s="6" t="s">
        <v>429</v>
      </c>
      <c r="D355" s="10">
        <v>45962</v>
      </c>
      <c r="E355" s="10">
        <v>46143</v>
      </c>
      <c r="F355" s="6" t="s">
        <v>418</v>
      </c>
      <c r="G355" s="9">
        <v>51577.97</v>
      </c>
      <c r="H355" s="9">
        <v>0</v>
      </c>
      <c r="I355" s="9">
        <v>51577.97</v>
      </c>
      <c r="J355" s="9">
        <v>1480.29</v>
      </c>
      <c r="K355" s="9">
        <v>2076.71</v>
      </c>
      <c r="L355" s="9">
        <v>1567.97</v>
      </c>
      <c r="M355" s="9">
        <v>43677.85</v>
      </c>
      <c r="N355" s="9">
        <f t="shared" si="46"/>
        <v>48802.82</v>
      </c>
      <c r="O355" s="9">
        <f t="shared" si="47"/>
        <v>2775.1500000000015</v>
      </c>
      <c r="X355" s="2"/>
      <c r="Y355" s="2"/>
      <c r="Z355" s="2"/>
      <c r="AA355" s="2"/>
      <c r="AB355" s="3"/>
      <c r="AC355" s="4"/>
    </row>
    <row r="356" spans="1:29" x14ac:dyDescent="0.25">
      <c r="A356" s="6" t="s">
        <v>29</v>
      </c>
      <c r="B356" s="6" t="s">
        <v>19</v>
      </c>
      <c r="C356" s="6" t="s">
        <v>429</v>
      </c>
      <c r="D356" s="10">
        <v>45870</v>
      </c>
      <c r="E356" s="10">
        <v>46054</v>
      </c>
      <c r="F356" s="6" t="s">
        <v>417</v>
      </c>
      <c r="G356" s="9">
        <v>55000</v>
      </c>
      <c r="H356" s="9">
        <v>0</v>
      </c>
      <c r="I356" s="9">
        <v>55000</v>
      </c>
      <c r="J356" s="9">
        <v>1578.5</v>
      </c>
      <c r="K356" s="9">
        <v>2559.6799999999998</v>
      </c>
      <c r="L356" s="9">
        <v>1672</v>
      </c>
      <c r="M356" s="9">
        <v>23501</v>
      </c>
      <c r="N356" s="9">
        <f t="shared" si="46"/>
        <v>29311.18</v>
      </c>
      <c r="O356" s="9">
        <f t="shared" si="47"/>
        <v>25688.82</v>
      </c>
      <c r="X356" s="2"/>
      <c r="Y356" s="2"/>
      <c r="Z356" s="2"/>
      <c r="AA356" s="2"/>
      <c r="AB356" s="3"/>
      <c r="AC356" s="4"/>
    </row>
    <row r="357" spans="1:29" x14ac:dyDescent="0.25">
      <c r="A357" s="6" t="s">
        <v>36</v>
      </c>
      <c r="B357" s="6" t="s">
        <v>19</v>
      </c>
      <c r="C357" s="6" t="s">
        <v>429</v>
      </c>
      <c r="D357" s="10">
        <v>45839</v>
      </c>
      <c r="E357" s="10">
        <v>46023</v>
      </c>
      <c r="F357" s="6" t="s">
        <v>418</v>
      </c>
      <c r="G357" s="9">
        <v>55000</v>
      </c>
      <c r="H357" s="9">
        <v>0</v>
      </c>
      <c r="I357" s="9">
        <v>55000</v>
      </c>
      <c r="J357" s="9">
        <v>1578.5</v>
      </c>
      <c r="K357" s="9">
        <v>2559.6799999999998</v>
      </c>
      <c r="L357" s="9">
        <v>1672</v>
      </c>
      <c r="M357" s="9">
        <v>25</v>
      </c>
      <c r="N357" s="9">
        <f t="shared" si="46"/>
        <v>5835.18</v>
      </c>
      <c r="O357" s="9">
        <f t="shared" si="47"/>
        <v>49164.82</v>
      </c>
      <c r="X357" s="2"/>
      <c r="Y357" s="2"/>
      <c r="Z357" s="2"/>
      <c r="AA357" s="2"/>
      <c r="AB357" s="4"/>
      <c r="AC357" s="4"/>
    </row>
    <row r="358" spans="1:29" x14ac:dyDescent="0.25">
      <c r="A358" s="6" t="s">
        <v>43</v>
      </c>
      <c r="B358" s="6" t="s">
        <v>19</v>
      </c>
      <c r="C358" s="6" t="s">
        <v>429</v>
      </c>
      <c r="D358" s="10">
        <v>45870</v>
      </c>
      <c r="E358" s="10">
        <v>46054</v>
      </c>
      <c r="F358" s="6" t="s">
        <v>417</v>
      </c>
      <c r="G358" s="9">
        <v>35000</v>
      </c>
      <c r="H358" s="9">
        <v>0</v>
      </c>
      <c r="I358" s="9">
        <v>35000</v>
      </c>
      <c r="J358" s="9">
        <v>1004.5</v>
      </c>
      <c r="K358" s="9">
        <v>0</v>
      </c>
      <c r="L358" s="9">
        <v>1064</v>
      </c>
      <c r="M358" s="9">
        <v>25</v>
      </c>
      <c r="N358" s="9">
        <f t="shared" si="46"/>
        <v>2093.5</v>
      </c>
      <c r="O358" s="9">
        <f t="shared" si="47"/>
        <v>32906.5</v>
      </c>
      <c r="X358" s="2"/>
      <c r="Y358" s="2"/>
      <c r="Z358" s="2"/>
      <c r="AA358" s="2"/>
      <c r="AB358" s="3"/>
      <c r="AC358" s="4"/>
    </row>
    <row r="359" spans="1:29" x14ac:dyDescent="0.25">
      <c r="A359" s="6" t="s">
        <v>44</v>
      </c>
      <c r="B359" s="6" t="s">
        <v>19</v>
      </c>
      <c r="C359" s="6" t="s">
        <v>429</v>
      </c>
      <c r="D359" s="10">
        <v>45901</v>
      </c>
      <c r="E359" s="10">
        <v>46082</v>
      </c>
      <c r="F359" s="6" t="s">
        <v>417</v>
      </c>
      <c r="G359" s="9">
        <v>40000</v>
      </c>
      <c r="H359" s="9">
        <v>0</v>
      </c>
      <c r="I359" s="9">
        <v>40000</v>
      </c>
      <c r="J359" s="9">
        <v>1148</v>
      </c>
      <c r="K359" s="9">
        <v>442.65</v>
      </c>
      <c r="L359" s="9">
        <v>1216</v>
      </c>
      <c r="M359" s="9">
        <v>18534.8</v>
      </c>
      <c r="N359" s="9">
        <f t="shared" si="46"/>
        <v>21341.45</v>
      </c>
      <c r="O359" s="9">
        <f t="shared" si="47"/>
        <v>18658.55</v>
      </c>
      <c r="X359" s="2"/>
      <c r="Y359" s="2"/>
      <c r="Z359" s="2"/>
      <c r="AA359" s="2"/>
      <c r="AB359" s="3"/>
      <c r="AC359" s="4"/>
    </row>
    <row r="360" spans="1:29" x14ac:dyDescent="0.25">
      <c r="A360" s="6" t="s">
        <v>49</v>
      </c>
      <c r="B360" s="6" t="s">
        <v>19</v>
      </c>
      <c r="C360" s="6" t="s">
        <v>429</v>
      </c>
      <c r="D360" s="10">
        <v>45901</v>
      </c>
      <c r="E360" s="10">
        <v>46082</v>
      </c>
      <c r="F360" s="6" t="s">
        <v>417</v>
      </c>
      <c r="G360" s="9">
        <v>40000</v>
      </c>
      <c r="H360" s="9">
        <v>0</v>
      </c>
      <c r="I360" s="9">
        <v>40000</v>
      </c>
      <c r="J360" s="9">
        <v>1148</v>
      </c>
      <c r="K360" s="9">
        <v>442.65</v>
      </c>
      <c r="L360" s="9">
        <v>1216</v>
      </c>
      <c r="M360" s="9">
        <v>25</v>
      </c>
      <c r="N360" s="9">
        <f t="shared" si="46"/>
        <v>2831.65</v>
      </c>
      <c r="O360" s="9">
        <f t="shared" si="47"/>
        <v>37168.35</v>
      </c>
      <c r="X360" s="2"/>
      <c r="Y360" s="2"/>
      <c r="Z360" s="2"/>
      <c r="AA360" s="2"/>
      <c r="AB360" s="3"/>
      <c r="AC360" s="4"/>
    </row>
    <row r="361" spans="1:29" x14ac:dyDescent="0.25">
      <c r="A361" s="6" t="s">
        <v>52</v>
      </c>
      <c r="B361" s="6" t="s">
        <v>19</v>
      </c>
      <c r="C361" s="6" t="s">
        <v>429</v>
      </c>
      <c r="D361" s="10">
        <v>45931</v>
      </c>
      <c r="E361" s="10">
        <v>46113</v>
      </c>
      <c r="F361" s="6" t="s">
        <v>417</v>
      </c>
      <c r="G361" s="9">
        <v>45000</v>
      </c>
      <c r="H361" s="9">
        <v>0</v>
      </c>
      <c r="I361" s="9">
        <v>45000</v>
      </c>
      <c r="J361" s="9">
        <v>1291.5</v>
      </c>
      <c r="K361" s="9">
        <v>1148.33</v>
      </c>
      <c r="L361" s="9">
        <v>1368</v>
      </c>
      <c r="M361" s="9">
        <v>25</v>
      </c>
      <c r="N361" s="9">
        <f t="shared" si="46"/>
        <v>3832.83</v>
      </c>
      <c r="O361" s="9">
        <f t="shared" si="47"/>
        <v>41167.17</v>
      </c>
      <c r="X361" s="2"/>
      <c r="Y361" s="2"/>
      <c r="Z361" s="2"/>
      <c r="AA361" s="2"/>
      <c r="AB361" s="3"/>
      <c r="AC361" s="4"/>
    </row>
    <row r="362" spans="1:29" x14ac:dyDescent="0.25">
      <c r="A362" s="6" t="s">
        <v>56</v>
      </c>
      <c r="B362" s="6" t="s">
        <v>19</v>
      </c>
      <c r="C362" s="6" t="s">
        <v>429</v>
      </c>
      <c r="D362" s="10">
        <v>45992</v>
      </c>
      <c r="E362" s="10">
        <v>46174</v>
      </c>
      <c r="F362" s="6" t="s">
        <v>417</v>
      </c>
      <c r="G362" s="9">
        <v>55000</v>
      </c>
      <c r="H362" s="9">
        <v>0</v>
      </c>
      <c r="I362" s="9">
        <v>55000</v>
      </c>
      <c r="J362" s="9">
        <v>1578.5</v>
      </c>
      <c r="K362" s="9">
        <v>2559.6799999999998</v>
      </c>
      <c r="L362" s="9">
        <v>1672</v>
      </c>
      <c r="M362" s="9">
        <v>25</v>
      </c>
      <c r="N362" s="9">
        <f t="shared" si="46"/>
        <v>5835.18</v>
      </c>
      <c r="O362" s="9">
        <f t="shared" si="47"/>
        <v>49164.82</v>
      </c>
      <c r="X362" s="2"/>
      <c r="Y362" s="2"/>
      <c r="Z362" s="2"/>
      <c r="AA362" s="2"/>
      <c r="AB362" s="3"/>
      <c r="AC362" s="4"/>
    </row>
    <row r="363" spans="1:29" x14ac:dyDescent="0.25">
      <c r="A363" s="6" t="s">
        <v>63</v>
      </c>
      <c r="B363" s="6" t="s">
        <v>19</v>
      </c>
      <c r="C363" s="6" t="s">
        <v>429</v>
      </c>
      <c r="D363" s="10">
        <v>45931</v>
      </c>
      <c r="E363" s="10">
        <v>46113</v>
      </c>
      <c r="F363" s="6" t="s">
        <v>418</v>
      </c>
      <c r="G363" s="9">
        <v>55000</v>
      </c>
      <c r="H363" s="9">
        <v>0</v>
      </c>
      <c r="I363" s="9">
        <v>55000</v>
      </c>
      <c r="J363" s="9">
        <v>1578.5</v>
      </c>
      <c r="K363" s="9">
        <v>2559.6799999999998</v>
      </c>
      <c r="L363" s="9">
        <v>1672</v>
      </c>
      <c r="M363" s="9">
        <v>10025</v>
      </c>
      <c r="N363" s="9">
        <f t="shared" si="46"/>
        <v>15835.18</v>
      </c>
      <c r="O363" s="9">
        <f t="shared" si="47"/>
        <v>39164.82</v>
      </c>
      <c r="X363" s="2"/>
      <c r="Y363" s="2"/>
      <c r="Z363" s="2"/>
      <c r="AA363" s="2"/>
      <c r="AB363" s="3"/>
      <c r="AC363" s="4"/>
    </row>
    <row r="364" spans="1:29" x14ac:dyDescent="0.25">
      <c r="A364" s="6" t="s">
        <v>65</v>
      </c>
      <c r="B364" s="6" t="s">
        <v>19</v>
      </c>
      <c r="C364" s="6" t="s">
        <v>429</v>
      </c>
      <c r="D364" s="10">
        <v>45931</v>
      </c>
      <c r="E364" s="10">
        <v>46113</v>
      </c>
      <c r="F364" s="6" t="s">
        <v>417</v>
      </c>
      <c r="G364" s="9">
        <v>55000</v>
      </c>
      <c r="H364" s="9">
        <v>0</v>
      </c>
      <c r="I364" s="9">
        <v>55000</v>
      </c>
      <c r="J364" s="9">
        <v>1578.5</v>
      </c>
      <c r="K364" s="9">
        <v>2559.6799999999998</v>
      </c>
      <c r="L364" s="9">
        <v>1672</v>
      </c>
      <c r="M364" s="9">
        <v>25</v>
      </c>
      <c r="N364" s="9">
        <f t="shared" si="46"/>
        <v>5835.18</v>
      </c>
      <c r="O364" s="9">
        <f t="shared" si="47"/>
        <v>49164.82</v>
      </c>
      <c r="X364" s="2"/>
      <c r="Y364" s="2"/>
      <c r="Z364" s="2"/>
      <c r="AA364" s="2"/>
      <c r="AB364" s="3"/>
      <c r="AC364" s="4"/>
    </row>
    <row r="365" spans="1:29" x14ac:dyDescent="0.25">
      <c r="A365" s="6" t="s">
        <v>71</v>
      </c>
      <c r="B365" s="6" t="s">
        <v>19</v>
      </c>
      <c r="C365" s="6" t="s">
        <v>429</v>
      </c>
      <c r="D365" s="10">
        <v>45992</v>
      </c>
      <c r="E365" s="10">
        <v>46174</v>
      </c>
      <c r="F365" s="6" t="s">
        <v>417</v>
      </c>
      <c r="G365" s="9">
        <v>55000</v>
      </c>
      <c r="H365" s="9">
        <v>0</v>
      </c>
      <c r="I365" s="9">
        <v>55000</v>
      </c>
      <c r="J365" s="9">
        <v>1578.5</v>
      </c>
      <c r="K365" s="9">
        <v>2559.6799999999998</v>
      </c>
      <c r="L365" s="9">
        <v>1672</v>
      </c>
      <c r="M365" s="9">
        <v>25</v>
      </c>
      <c r="N365" s="9">
        <f t="shared" si="46"/>
        <v>5835.18</v>
      </c>
      <c r="O365" s="9">
        <f t="shared" si="47"/>
        <v>49164.82</v>
      </c>
      <c r="X365" s="2"/>
      <c r="Y365" s="2"/>
      <c r="Z365" s="2"/>
      <c r="AA365" s="2"/>
      <c r="AB365" s="3"/>
      <c r="AC365" s="3"/>
    </row>
    <row r="366" spans="1:29" x14ac:dyDescent="0.25">
      <c r="A366" s="6" t="s">
        <v>72</v>
      </c>
      <c r="B366" s="6" t="s">
        <v>19</v>
      </c>
      <c r="C366" s="6" t="s">
        <v>429</v>
      </c>
      <c r="D366" s="10">
        <v>45992</v>
      </c>
      <c r="E366" s="10">
        <v>46174</v>
      </c>
      <c r="F366" s="6" t="s">
        <v>417</v>
      </c>
      <c r="G366" s="9">
        <v>55000</v>
      </c>
      <c r="H366" s="9">
        <v>0</v>
      </c>
      <c r="I366" s="9">
        <v>55000</v>
      </c>
      <c r="J366" s="9">
        <v>1578.5</v>
      </c>
      <c r="K366" s="9">
        <v>2559.6799999999998</v>
      </c>
      <c r="L366" s="9">
        <v>1672</v>
      </c>
      <c r="M366" s="9">
        <v>25</v>
      </c>
      <c r="N366" s="9">
        <f t="shared" si="46"/>
        <v>5835.18</v>
      </c>
      <c r="O366" s="9">
        <f t="shared" si="47"/>
        <v>49164.82</v>
      </c>
      <c r="X366" s="2"/>
      <c r="Y366" s="2"/>
      <c r="Z366" s="2"/>
      <c r="AA366" s="2"/>
      <c r="AB366" s="3"/>
      <c r="AC366" s="4"/>
    </row>
    <row r="367" spans="1:29" x14ac:dyDescent="0.25">
      <c r="A367" s="6" t="s">
        <v>73</v>
      </c>
      <c r="B367" s="6" t="s">
        <v>19</v>
      </c>
      <c r="C367" s="6" t="s">
        <v>429</v>
      </c>
      <c r="D367" s="10">
        <v>45992</v>
      </c>
      <c r="E367" s="10">
        <v>46174</v>
      </c>
      <c r="F367" s="6" t="s">
        <v>418</v>
      </c>
      <c r="G367" s="9">
        <v>55000</v>
      </c>
      <c r="H367" s="9">
        <v>0</v>
      </c>
      <c r="I367" s="9">
        <v>55000</v>
      </c>
      <c r="J367" s="9">
        <v>1578.5</v>
      </c>
      <c r="K367" s="9">
        <v>2559.6799999999998</v>
      </c>
      <c r="L367" s="9">
        <v>1672</v>
      </c>
      <c r="M367" s="9">
        <v>25</v>
      </c>
      <c r="N367" s="9">
        <f t="shared" si="46"/>
        <v>5835.18</v>
      </c>
      <c r="O367" s="9">
        <f t="shared" si="47"/>
        <v>49164.82</v>
      </c>
      <c r="X367" s="2"/>
      <c r="Y367" s="2"/>
      <c r="Z367" s="2"/>
      <c r="AA367" s="2"/>
      <c r="AB367" s="3"/>
      <c r="AC367" s="4"/>
    </row>
    <row r="368" spans="1:29" x14ac:dyDescent="0.25">
      <c r="A368" s="6" t="s">
        <v>74</v>
      </c>
      <c r="B368" s="6" t="s">
        <v>19</v>
      </c>
      <c r="C368" s="6" t="s">
        <v>429</v>
      </c>
      <c r="D368" s="10" t="s">
        <v>419</v>
      </c>
      <c r="E368" s="10">
        <v>46023</v>
      </c>
      <c r="F368" s="6" t="s">
        <v>418</v>
      </c>
      <c r="G368" s="9">
        <v>55000</v>
      </c>
      <c r="H368" s="9">
        <v>0</v>
      </c>
      <c r="I368" s="9">
        <v>55000</v>
      </c>
      <c r="J368" s="9">
        <v>1578.5</v>
      </c>
      <c r="K368" s="9">
        <v>2271.71</v>
      </c>
      <c r="L368" s="9">
        <v>1672</v>
      </c>
      <c r="M368" s="9">
        <v>4744.29</v>
      </c>
      <c r="N368" s="9">
        <f t="shared" si="46"/>
        <v>10266.5</v>
      </c>
      <c r="O368" s="9">
        <f t="shared" si="47"/>
        <v>44733.5</v>
      </c>
      <c r="X368" s="2"/>
      <c r="Y368" s="2"/>
      <c r="Z368" s="2"/>
      <c r="AA368" s="2"/>
      <c r="AB368" s="3"/>
      <c r="AC368" s="4"/>
    </row>
    <row r="369" spans="1:29" x14ac:dyDescent="0.25">
      <c r="A369" s="6" t="s">
        <v>79</v>
      </c>
      <c r="B369" s="6" t="s">
        <v>19</v>
      </c>
      <c r="C369" s="6" t="s">
        <v>429</v>
      </c>
      <c r="D369" s="10">
        <v>45870</v>
      </c>
      <c r="E369" s="10">
        <v>46054</v>
      </c>
      <c r="F369" s="6" t="s">
        <v>417</v>
      </c>
      <c r="G369" s="9">
        <v>42000</v>
      </c>
      <c r="H369" s="9">
        <v>0</v>
      </c>
      <c r="I369" s="9">
        <v>42000</v>
      </c>
      <c r="J369" s="9">
        <v>1205.4000000000001</v>
      </c>
      <c r="K369" s="9">
        <v>724.92</v>
      </c>
      <c r="L369" s="9">
        <v>1276.8</v>
      </c>
      <c r="M369" s="9">
        <v>1310.5</v>
      </c>
      <c r="N369" s="9">
        <f t="shared" si="46"/>
        <v>4517.6200000000008</v>
      </c>
      <c r="O369" s="9">
        <f t="shared" si="47"/>
        <v>37482.379999999997</v>
      </c>
      <c r="X369" s="2"/>
      <c r="Y369" s="2"/>
      <c r="Z369" s="2"/>
      <c r="AA369" s="2"/>
      <c r="AB369" s="4"/>
      <c r="AC369" s="4"/>
    </row>
    <row r="370" spans="1:29" x14ac:dyDescent="0.25">
      <c r="A370" s="6" t="s">
        <v>80</v>
      </c>
      <c r="B370" s="6" t="s">
        <v>19</v>
      </c>
      <c r="C370" s="6" t="s">
        <v>429</v>
      </c>
      <c r="D370" s="10">
        <v>45748</v>
      </c>
      <c r="E370" s="10">
        <v>46113</v>
      </c>
      <c r="F370" s="6" t="s">
        <v>418</v>
      </c>
      <c r="G370" s="9">
        <v>42000</v>
      </c>
      <c r="H370" s="9">
        <v>0</v>
      </c>
      <c r="I370" s="9">
        <v>42000</v>
      </c>
      <c r="J370" s="9">
        <v>1205.4000000000001</v>
      </c>
      <c r="K370" s="9">
        <v>724.92</v>
      </c>
      <c r="L370" s="9">
        <v>1276.8</v>
      </c>
      <c r="M370" s="9">
        <v>25</v>
      </c>
      <c r="N370" s="9">
        <f t="shared" si="46"/>
        <v>3232.12</v>
      </c>
      <c r="O370" s="9">
        <f t="shared" si="47"/>
        <v>38767.879999999997</v>
      </c>
      <c r="X370" s="2"/>
      <c r="Y370" s="2"/>
      <c r="Z370" s="2"/>
      <c r="AA370" s="2"/>
      <c r="AB370" s="3"/>
      <c r="AC370" s="3"/>
    </row>
    <row r="371" spans="1:29" x14ac:dyDescent="0.25">
      <c r="A371" s="6" t="s">
        <v>81</v>
      </c>
      <c r="B371" s="6" t="s">
        <v>19</v>
      </c>
      <c r="C371" s="6" t="s">
        <v>429</v>
      </c>
      <c r="D371" s="10" t="s">
        <v>419</v>
      </c>
      <c r="E371" s="10">
        <v>46023</v>
      </c>
      <c r="F371" s="6" t="s">
        <v>418</v>
      </c>
      <c r="G371" s="9">
        <v>55000</v>
      </c>
      <c r="H371" s="9">
        <v>0</v>
      </c>
      <c r="I371" s="9">
        <v>55000</v>
      </c>
      <c r="J371" s="9">
        <v>1578.5</v>
      </c>
      <c r="K371" s="9">
        <v>2559.6799999999998</v>
      </c>
      <c r="L371" s="9">
        <v>1672</v>
      </c>
      <c r="M371" s="9">
        <v>25</v>
      </c>
      <c r="N371" s="9">
        <f t="shared" si="46"/>
        <v>5835.18</v>
      </c>
      <c r="O371" s="9">
        <f t="shared" si="47"/>
        <v>49164.82</v>
      </c>
      <c r="X371" s="2"/>
      <c r="Y371" s="2"/>
      <c r="Z371" s="2"/>
      <c r="AA371" s="2"/>
      <c r="AB371" s="3"/>
      <c r="AC371" s="4"/>
    </row>
    <row r="372" spans="1:29" x14ac:dyDescent="0.25">
      <c r="A372" s="6" t="s">
        <v>85</v>
      </c>
      <c r="B372" s="6" t="s">
        <v>19</v>
      </c>
      <c r="C372" s="6" t="s">
        <v>429</v>
      </c>
      <c r="D372" s="10">
        <v>45839</v>
      </c>
      <c r="E372" s="10">
        <v>46023</v>
      </c>
      <c r="F372" s="6" t="s">
        <v>417</v>
      </c>
      <c r="G372" s="9">
        <v>55000</v>
      </c>
      <c r="H372" s="9">
        <v>0</v>
      </c>
      <c r="I372" s="9">
        <v>55000</v>
      </c>
      <c r="J372" s="9">
        <v>1578.5</v>
      </c>
      <c r="K372" s="9">
        <v>2559.6799999999998</v>
      </c>
      <c r="L372" s="9">
        <v>1672</v>
      </c>
      <c r="M372" s="9">
        <v>25</v>
      </c>
      <c r="N372" s="9">
        <f t="shared" si="46"/>
        <v>5835.18</v>
      </c>
      <c r="O372" s="9">
        <f t="shared" si="47"/>
        <v>49164.82</v>
      </c>
      <c r="X372" s="2"/>
      <c r="Y372" s="2"/>
      <c r="Z372" s="2"/>
      <c r="AA372" s="2"/>
      <c r="AB372" s="3"/>
      <c r="AC372" s="4"/>
    </row>
    <row r="373" spans="1:29" x14ac:dyDescent="0.25">
      <c r="A373" s="6" t="s">
        <v>86</v>
      </c>
      <c r="B373" s="6" t="s">
        <v>19</v>
      </c>
      <c r="C373" s="6" t="s">
        <v>429</v>
      </c>
      <c r="D373" s="10">
        <v>45962</v>
      </c>
      <c r="E373" s="10">
        <v>46143</v>
      </c>
      <c r="F373" s="6" t="s">
        <v>418</v>
      </c>
      <c r="G373" s="9">
        <v>55000</v>
      </c>
      <c r="H373" s="9">
        <v>0</v>
      </c>
      <c r="I373" s="9">
        <v>55000</v>
      </c>
      <c r="J373" s="9">
        <v>1578.5</v>
      </c>
      <c r="K373" s="9">
        <v>2559.6799999999998</v>
      </c>
      <c r="L373" s="9">
        <v>1672</v>
      </c>
      <c r="M373" s="9">
        <v>25</v>
      </c>
      <c r="N373" s="9">
        <f t="shared" si="46"/>
        <v>5835.18</v>
      </c>
      <c r="O373" s="9">
        <f t="shared" si="47"/>
        <v>49164.82</v>
      </c>
      <c r="X373" s="2"/>
      <c r="Y373" s="2"/>
      <c r="Z373" s="2"/>
      <c r="AA373" s="2"/>
      <c r="AB373" s="3"/>
      <c r="AC373" s="4"/>
    </row>
    <row r="374" spans="1:29" x14ac:dyDescent="0.25">
      <c r="A374" s="6" t="s">
        <v>45</v>
      </c>
      <c r="B374" s="6" t="s">
        <v>46</v>
      </c>
      <c r="C374" s="6" t="s">
        <v>429</v>
      </c>
      <c r="D374" s="10">
        <v>45901</v>
      </c>
      <c r="E374" s="10">
        <v>46082</v>
      </c>
      <c r="F374" s="6" t="s">
        <v>417</v>
      </c>
      <c r="G374" s="9">
        <v>50000</v>
      </c>
      <c r="H374" s="9">
        <v>0</v>
      </c>
      <c r="I374" s="9">
        <v>50000</v>
      </c>
      <c r="J374" s="9">
        <v>1435</v>
      </c>
      <c r="K374" s="9">
        <v>1854</v>
      </c>
      <c r="L374" s="9">
        <v>1520</v>
      </c>
      <c r="M374" s="9">
        <v>25</v>
      </c>
      <c r="N374" s="9">
        <f>+M374+L374+K374+J374</f>
        <v>4834</v>
      </c>
      <c r="O374" s="9">
        <f>+I374-N374</f>
        <v>45166</v>
      </c>
      <c r="X374" s="2"/>
      <c r="Y374" s="2"/>
      <c r="Z374" s="2"/>
      <c r="AA374" s="2"/>
      <c r="AB374" s="4"/>
      <c r="AC374" s="4"/>
    </row>
    <row r="375" spans="1:29" x14ac:dyDescent="0.25">
      <c r="A375" s="6" t="s">
        <v>34</v>
      </c>
      <c r="B375" s="6" t="s">
        <v>35</v>
      </c>
      <c r="C375" s="6" t="s">
        <v>429</v>
      </c>
      <c r="D375" s="10">
        <v>45870</v>
      </c>
      <c r="E375" s="10">
        <v>46054</v>
      </c>
      <c r="F375" s="6" t="s">
        <v>418</v>
      </c>
      <c r="G375" s="9">
        <v>40000</v>
      </c>
      <c r="H375" s="9">
        <v>0</v>
      </c>
      <c r="I375" s="9">
        <v>40000</v>
      </c>
      <c r="J375" s="9">
        <v>1148</v>
      </c>
      <c r="K375" s="9">
        <v>0</v>
      </c>
      <c r="L375" s="9">
        <v>1216</v>
      </c>
      <c r="M375" s="9">
        <v>10583.03</v>
      </c>
      <c r="N375" s="9">
        <f>+M375+L375+K375+J375</f>
        <v>12947.03</v>
      </c>
      <c r="O375" s="9">
        <f>+I375-N375</f>
        <v>27052.97</v>
      </c>
      <c r="X375" s="2"/>
      <c r="Y375" s="2"/>
      <c r="Z375" s="2"/>
      <c r="AA375" s="2"/>
      <c r="AB375" s="3"/>
      <c r="AC375" s="4"/>
    </row>
    <row r="376" spans="1:29" x14ac:dyDescent="0.25">
      <c r="A376" s="6" t="s">
        <v>30</v>
      </c>
      <c r="B376" s="6" t="s">
        <v>31</v>
      </c>
      <c r="C376" s="6" t="s">
        <v>429</v>
      </c>
      <c r="D376" s="10">
        <v>45901</v>
      </c>
      <c r="E376" s="10">
        <v>46082</v>
      </c>
      <c r="F376" s="6" t="s">
        <v>418</v>
      </c>
      <c r="G376" s="9">
        <v>42000</v>
      </c>
      <c r="H376" s="9">
        <v>0</v>
      </c>
      <c r="I376" s="9">
        <v>42000</v>
      </c>
      <c r="J376" s="9">
        <v>1205.4000000000001</v>
      </c>
      <c r="K376" s="9">
        <v>148.99</v>
      </c>
      <c r="L376" s="9">
        <v>1276.8</v>
      </c>
      <c r="M376" s="9">
        <v>3864.56</v>
      </c>
      <c r="N376" s="9">
        <f t="shared" si="46"/>
        <v>6495.75</v>
      </c>
      <c r="O376" s="9">
        <f t="shared" si="47"/>
        <v>35504.25</v>
      </c>
      <c r="X376" s="2"/>
      <c r="Y376" s="2"/>
      <c r="Z376" s="2"/>
      <c r="AA376" s="2"/>
      <c r="AB376" s="3"/>
      <c r="AC376" s="4"/>
    </row>
    <row r="377" spans="1:29" x14ac:dyDescent="0.25">
      <c r="F377" s="6">
        <v>47</v>
      </c>
      <c r="G377" s="13">
        <f>SUM(G330:G376)</f>
        <v>2982577.9699999997</v>
      </c>
      <c r="H377" s="13">
        <f t="shared" ref="H377:O377" si="52">SUM(H330:H376)</f>
        <v>0</v>
      </c>
      <c r="I377" s="13">
        <f t="shared" si="52"/>
        <v>2982577.9699999997</v>
      </c>
      <c r="J377" s="13">
        <f t="shared" si="52"/>
        <v>85599.989999999962</v>
      </c>
      <c r="K377" s="13">
        <f t="shared" si="52"/>
        <v>201938.19999999987</v>
      </c>
      <c r="L377" s="13">
        <f t="shared" si="52"/>
        <v>90670.370000000039</v>
      </c>
      <c r="M377" s="13">
        <f t="shared" si="52"/>
        <v>229686.77</v>
      </c>
      <c r="N377" s="13">
        <f t="shared" si="52"/>
        <v>607895.33000000019</v>
      </c>
      <c r="O377" s="13">
        <f t="shared" si="52"/>
        <v>2374682.64</v>
      </c>
    </row>
    <row r="379" spans="1:29" x14ac:dyDescent="0.25">
      <c r="D379" s="10"/>
      <c r="E379" s="10"/>
      <c r="X379" s="2"/>
      <c r="Y379" s="2"/>
      <c r="Z379" s="2"/>
      <c r="AA379" s="2"/>
      <c r="AB379" s="3"/>
      <c r="AC379" s="4"/>
    </row>
    <row r="380" spans="1:29" x14ac:dyDescent="0.25">
      <c r="A380" s="7" t="s">
        <v>156</v>
      </c>
      <c r="D380" s="10"/>
      <c r="E380" s="10"/>
      <c r="X380" s="2"/>
      <c r="Y380" s="2"/>
      <c r="Z380" s="2"/>
      <c r="AA380" s="2"/>
      <c r="AB380" s="3"/>
      <c r="AC380" s="4"/>
    </row>
    <row r="381" spans="1:29" x14ac:dyDescent="0.25">
      <c r="A381" s="11" t="s">
        <v>422</v>
      </c>
      <c r="B381" s="11" t="s">
        <v>413</v>
      </c>
      <c r="C381" s="11" t="s">
        <v>414</v>
      </c>
      <c r="D381" s="11" t="s">
        <v>420</v>
      </c>
      <c r="E381" s="11" t="s">
        <v>416</v>
      </c>
      <c r="F381" s="11" t="s">
        <v>415</v>
      </c>
      <c r="G381" s="12" t="s">
        <v>423</v>
      </c>
      <c r="H381" s="12" t="s">
        <v>424</v>
      </c>
      <c r="I381" s="12" t="s">
        <v>425</v>
      </c>
      <c r="J381" s="12" t="s">
        <v>0</v>
      </c>
      <c r="K381" s="12" t="s">
        <v>1</v>
      </c>
      <c r="L381" s="12" t="s">
        <v>2</v>
      </c>
      <c r="M381" s="12" t="s">
        <v>426</v>
      </c>
      <c r="N381" s="12" t="s">
        <v>427</v>
      </c>
      <c r="O381" s="12" t="s">
        <v>428</v>
      </c>
    </row>
    <row r="382" spans="1:29" x14ac:dyDescent="0.25">
      <c r="A382" s="6" t="s">
        <v>158</v>
      </c>
      <c r="B382" s="6" t="s">
        <v>48</v>
      </c>
      <c r="C382" s="6" t="s">
        <v>429</v>
      </c>
      <c r="D382" s="10">
        <v>45901</v>
      </c>
      <c r="E382" s="10">
        <v>46082</v>
      </c>
      <c r="F382" s="6" t="s">
        <v>418</v>
      </c>
      <c r="G382" s="9">
        <v>70000</v>
      </c>
      <c r="H382" s="9">
        <v>0</v>
      </c>
      <c r="I382" s="9">
        <v>70000</v>
      </c>
      <c r="J382" s="9">
        <v>2009</v>
      </c>
      <c r="K382" s="9">
        <v>5368.48</v>
      </c>
      <c r="L382" s="9">
        <v>2128</v>
      </c>
      <c r="M382" s="9">
        <v>25</v>
      </c>
      <c r="N382" s="9">
        <f>+M382+L382+K382+J382</f>
        <v>9530.48</v>
      </c>
      <c r="O382" s="9">
        <f>+I382-N382</f>
        <v>60469.520000000004</v>
      </c>
      <c r="X382" s="2"/>
      <c r="Y382" s="2"/>
      <c r="Z382" s="2"/>
      <c r="AA382" s="2"/>
      <c r="AB382" s="3"/>
      <c r="AC382" s="4"/>
    </row>
    <row r="383" spans="1:29" x14ac:dyDescent="0.25">
      <c r="A383" s="6" t="s">
        <v>157</v>
      </c>
      <c r="B383" s="6" t="s">
        <v>94</v>
      </c>
      <c r="C383" s="6" t="s">
        <v>429</v>
      </c>
      <c r="D383" s="10">
        <v>45839</v>
      </c>
      <c r="E383" s="10">
        <v>46023</v>
      </c>
      <c r="F383" s="6" t="s">
        <v>417</v>
      </c>
      <c r="G383" s="9">
        <v>50000</v>
      </c>
      <c r="H383" s="9">
        <v>0</v>
      </c>
      <c r="I383" s="9">
        <v>50000</v>
      </c>
      <c r="J383" s="9">
        <v>1435</v>
      </c>
      <c r="K383" s="9">
        <v>1854</v>
      </c>
      <c r="L383" s="9">
        <v>1520</v>
      </c>
      <c r="M383" s="9">
        <v>25</v>
      </c>
      <c r="N383" s="9">
        <f t="shared" ref="N383:N509" si="53">+M383+L383+K383+J383</f>
        <v>4834</v>
      </c>
      <c r="O383" s="9">
        <f t="shared" ref="O383:O509" si="54">+I383-N383</f>
        <v>45166</v>
      </c>
      <c r="X383" s="2"/>
      <c r="Y383" s="2"/>
      <c r="Z383" s="2"/>
      <c r="AA383" s="2"/>
      <c r="AB383" s="3"/>
      <c r="AC383" s="4"/>
    </row>
    <row r="384" spans="1:29" x14ac:dyDescent="0.25">
      <c r="A384" s="6" t="s">
        <v>159</v>
      </c>
      <c r="B384" s="6" t="s">
        <v>19</v>
      </c>
      <c r="C384" s="6" t="s">
        <v>429</v>
      </c>
      <c r="D384" s="10">
        <v>45901</v>
      </c>
      <c r="E384" s="10">
        <v>46082</v>
      </c>
      <c r="F384" s="6" t="s">
        <v>418</v>
      </c>
      <c r="G384" s="9">
        <v>40000</v>
      </c>
      <c r="H384" s="9">
        <v>0</v>
      </c>
      <c r="I384" s="9">
        <v>40000</v>
      </c>
      <c r="J384" s="9">
        <v>1148</v>
      </c>
      <c r="K384" s="9">
        <v>0</v>
      </c>
      <c r="L384" s="9">
        <v>1216</v>
      </c>
      <c r="M384" s="9">
        <v>25</v>
      </c>
      <c r="N384" s="9">
        <f t="shared" si="53"/>
        <v>2389</v>
      </c>
      <c r="O384" s="9">
        <f t="shared" si="54"/>
        <v>37611</v>
      </c>
      <c r="X384" s="2"/>
      <c r="Y384" s="2"/>
      <c r="Z384" s="2"/>
      <c r="AA384" s="2"/>
      <c r="AB384" s="3"/>
      <c r="AC384" s="4"/>
    </row>
    <row r="385" spans="1:29" x14ac:dyDescent="0.25">
      <c r="F385" s="6">
        <v>3</v>
      </c>
      <c r="G385" s="13">
        <f>SUM(G382:G384)</f>
        <v>160000</v>
      </c>
      <c r="H385" s="13">
        <f t="shared" ref="H385:O385" si="55">SUM(H382:H384)</f>
        <v>0</v>
      </c>
      <c r="I385" s="13">
        <f t="shared" si="55"/>
        <v>160000</v>
      </c>
      <c r="J385" s="13">
        <f t="shared" si="55"/>
        <v>4592</v>
      </c>
      <c r="K385" s="13">
        <f t="shared" si="55"/>
        <v>7222.48</v>
      </c>
      <c r="L385" s="13">
        <f t="shared" si="55"/>
        <v>4864</v>
      </c>
      <c r="M385" s="13">
        <f t="shared" si="55"/>
        <v>75</v>
      </c>
      <c r="N385" s="13">
        <f t="shared" si="55"/>
        <v>16753.48</v>
      </c>
      <c r="O385" s="13">
        <f t="shared" si="55"/>
        <v>143246.52000000002</v>
      </c>
    </row>
    <row r="386" spans="1:29" x14ac:dyDescent="0.25">
      <c r="D386" s="10"/>
      <c r="E386" s="10"/>
      <c r="X386" s="2"/>
      <c r="Y386" s="2"/>
      <c r="Z386" s="2"/>
      <c r="AA386" s="2"/>
      <c r="AB386" s="3"/>
      <c r="AC386" s="4"/>
    </row>
    <row r="387" spans="1:29" x14ac:dyDescent="0.25">
      <c r="A387" s="7" t="s">
        <v>121</v>
      </c>
      <c r="D387" s="10"/>
      <c r="E387" s="10"/>
      <c r="X387" s="2"/>
      <c r="Y387" s="2"/>
      <c r="Z387" s="2"/>
      <c r="AA387" s="2"/>
      <c r="AB387" s="3"/>
      <c r="AC387" s="4"/>
    </row>
    <row r="388" spans="1:29" x14ac:dyDescent="0.25">
      <c r="A388" s="11" t="s">
        <v>422</v>
      </c>
      <c r="B388" s="11" t="s">
        <v>413</v>
      </c>
      <c r="C388" s="11" t="s">
        <v>414</v>
      </c>
      <c r="D388" s="11" t="s">
        <v>420</v>
      </c>
      <c r="E388" s="11" t="s">
        <v>416</v>
      </c>
      <c r="F388" s="11" t="s">
        <v>415</v>
      </c>
      <c r="G388" s="12" t="s">
        <v>423</v>
      </c>
      <c r="H388" s="12" t="s">
        <v>424</v>
      </c>
      <c r="I388" s="12" t="s">
        <v>425</v>
      </c>
      <c r="J388" s="12" t="s">
        <v>0</v>
      </c>
      <c r="K388" s="12" t="s">
        <v>1</v>
      </c>
      <c r="L388" s="12" t="s">
        <v>2</v>
      </c>
      <c r="M388" s="12" t="s">
        <v>426</v>
      </c>
      <c r="N388" s="12" t="s">
        <v>427</v>
      </c>
      <c r="O388" s="12" t="s">
        <v>428</v>
      </c>
    </row>
    <row r="389" spans="1:29" x14ac:dyDescent="0.25">
      <c r="A389" s="6" t="s">
        <v>123</v>
      </c>
      <c r="B389" s="6" t="s">
        <v>48</v>
      </c>
      <c r="C389" s="6" t="s">
        <v>429</v>
      </c>
      <c r="D389" s="10">
        <v>45931</v>
      </c>
      <c r="E389" s="10">
        <v>46113</v>
      </c>
      <c r="F389" s="6" t="s">
        <v>418</v>
      </c>
      <c r="G389" s="9">
        <v>60000</v>
      </c>
      <c r="H389" s="9">
        <v>0</v>
      </c>
      <c r="I389" s="9">
        <v>60000</v>
      </c>
      <c r="J389" s="9">
        <v>1722</v>
      </c>
      <c r="K389" s="9">
        <v>3486.68</v>
      </c>
      <c r="L389" s="9">
        <v>1824</v>
      </c>
      <c r="M389" s="9">
        <v>25</v>
      </c>
      <c r="N389" s="9">
        <f>+M389+L389+K389+J389</f>
        <v>7057.68</v>
      </c>
      <c r="O389" s="9">
        <f>+I389-N389</f>
        <v>52942.32</v>
      </c>
      <c r="X389" s="2"/>
      <c r="Y389" s="2"/>
      <c r="Z389" s="2"/>
      <c r="AA389" s="2"/>
      <c r="AB389" s="3"/>
      <c r="AC389" s="4"/>
    </row>
    <row r="390" spans="1:29" x14ac:dyDescent="0.25">
      <c r="A390" s="6" t="s">
        <v>122</v>
      </c>
      <c r="B390" s="6" t="s">
        <v>94</v>
      </c>
      <c r="C390" s="6" t="s">
        <v>429</v>
      </c>
      <c r="D390" s="10">
        <v>45962</v>
      </c>
      <c r="E390" s="10">
        <v>46143</v>
      </c>
      <c r="F390" s="6" t="s">
        <v>418</v>
      </c>
      <c r="G390" s="9">
        <v>50000</v>
      </c>
      <c r="H390" s="9">
        <v>0</v>
      </c>
      <c r="I390" s="9">
        <v>50000</v>
      </c>
      <c r="J390" s="9">
        <v>1435</v>
      </c>
      <c r="K390" s="9">
        <v>1854</v>
      </c>
      <c r="L390" s="9">
        <v>1520</v>
      </c>
      <c r="M390" s="9">
        <v>34559.11</v>
      </c>
      <c r="N390" s="9">
        <f t="shared" si="53"/>
        <v>39368.11</v>
      </c>
      <c r="O390" s="9">
        <f t="shared" si="54"/>
        <v>10631.89</v>
      </c>
      <c r="X390" s="2"/>
      <c r="Y390" s="2"/>
      <c r="Z390" s="2"/>
      <c r="AA390" s="2"/>
      <c r="AB390" s="3"/>
      <c r="AC390" s="4"/>
    </row>
    <row r="391" spans="1:29" x14ac:dyDescent="0.25">
      <c r="F391" s="6">
        <v>2</v>
      </c>
      <c r="G391" s="13">
        <f>SUM(G389:G390)</f>
        <v>110000</v>
      </c>
      <c r="H391" s="13">
        <f t="shared" ref="H391:O391" si="56">SUM(H389:H390)</f>
        <v>0</v>
      </c>
      <c r="I391" s="13">
        <f t="shared" si="56"/>
        <v>110000</v>
      </c>
      <c r="J391" s="13">
        <f t="shared" si="56"/>
        <v>3157</v>
      </c>
      <c r="K391" s="13">
        <f t="shared" si="56"/>
        <v>5340.68</v>
      </c>
      <c r="L391" s="13">
        <f t="shared" si="56"/>
        <v>3344</v>
      </c>
      <c r="M391" s="13">
        <f t="shared" si="56"/>
        <v>34584.11</v>
      </c>
      <c r="N391" s="13">
        <f t="shared" si="56"/>
        <v>46425.79</v>
      </c>
      <c r="O391" s="13">
        <f t="shared" si="56"/>
        <v>63574.21</v>
      </c>
    </row>
    <row r="392" spans="1:29" x14ac:dyDescent="0.25">
      <c r="D392" s="10"/>
      <c r="E392" s="10"/>
      <c r="X392" s="2"/>
      <c r="Y392" s="2"/>
      <c r="Z392" s="2"/>
      <c r="AA392" s="2"/>
      <c r="AB392" s="3"/>
      <c r="AC392" s="4"/>
    </row>
    <row r="393" spans="1:29" x14ac:dyDescent="0.25">
      <c r="D393" s="10"/>
      <c r="E393" s="10"/>
      <c r="X393" s="2"/>
      <c r="Y393" s="2"/>
      <c r="Z393" s="2"/>
      <c r="AA393" s="2"/>
      <c r="AB393" s="3"/>
      <c r="AC393" s="4"/>
    </row>
    <row r="394" spans="1:29" x14ac:dyDescent="0.25">
      <c r="A394" s="7" t="s">
        <v>145</v>
      </c>
      <c r="D394" s="10"/>
      <c r="E394" s="10"/>
      <c r="X394" s="2"/>
      <c r="Y394" s="2"/>
      <c r="Z394" s="2"/>
      <c r="AA394" s="2"/>
      <c r="AB394" s="3"/>
      <c r="AC394" s="4"/>
    </row>
    <row r="395" spans="1:29" x14ac:dyDescent="0.25">
      <c r="A395" s="11" t="s">
        <v>422</v>
      </c>
      <c r="B395" s="11" t="s">
        <v>413</v>
      </c>
      <c r="C395" s="11" t="s">
        <v>414</v>
      </c>
      <c r="D395" s="11" t="s">
        <v>420</v>
      </c>
      <c r="E395" s="11" t="s">
        <v>416</v>
      </c>
      <c r="F395" s="11" t="s">
        <v>415</v>
      </c>
      <c r="G395" s="12" t="s">
        <v>423</v>
      </c>
      <c r="H395" s="12" t="s">
        <v>424</v>
      </c>
      <c r="I395" s="12" t="s">
        <v>425</v>
      </c>
      <c r="J395" s="12" t="s">
        <v>0</v>
      </c>
      <c r="K395" s="12" t="s">
        <v>1</v>
      </c>
      <c r="L395" s="12" t="s">
        <v>2</v>
      </c>
      <c r="M395" s="12" t="s">
        <v>426</v>
      </c>
      <c r="N395" s="12" t="s">
        <v>427</v>
      </c>
      <c r="O395" s="12" t="s">
        <v>428</v>
      </c>
    </row>
    <row r="396" spans="1:29" x14ac:dyDescent="0.25">
      <c r="A396" s="6" t="s">
        <v>146</v>
      </c>
      <c r="B396" s="6" t="s">
        <v>147</v>
      </c>
      <c r="C396" s="6" t="s">
        <v>429</v>
      </c>
      <c r="D396" s="10">
        <v>45901</v>
      </c>
      <c r="E396" s="10">
        <v>46082</v>
      </c>
      <c r="F396" s="6" t="s">
        <v>417</v>
      </c>
      <c r="G396" s="9">
        <v>90000</v>
      </c>
      <c r="H396" s="9">
        <v>0</v>
      </c>
      <c r="I396" s="9">
        <v>90000</v>
      </c>
      <c r="J396" s="9">
        <v>2583</v>
      </c>
      <c r="K396" s="9">
        <v>9273.17</v>
      </c>
      <c r="L396" s="9">
        <v>2736</v>
      </c>
      <c r="M396" s="9">
        <v>4506.74</v>
      </c>
      <c r="N396" s="9">
        <f t="shared" si="53"/>
        <v>19098.91</v>
      </c>
      <c r="O396" s="9">
        <f t="shared" si="54"/>
        <v>70901.09</v>
      </c>
      <c r="X396" s="2"/>
      <c r="Y396" s="2"/>
      <c r="Z396" s="2"/>
      <c r="AA396" s="2"/>
      <c r="AB396" s="4"/>
      <c r="AC396" s="4"/>
    </row>
    <row r="397" spans="1:29" x14ac:dyDescent="0.25">
      <c r="A397" s="6" t="s">
        <v>148</v>
      </c>
      <c r="B397" s="6" t="s">
        <v>94</v>
      </c>
      <c r="C397" s="6" t="s">
        <v>429</v>
      </c>
      <c r="D397" s="10">
        <v>45992</v>
      </c>
      <c r="E397" s="10">
        <v>46174</v>
      </c>
      <c r="F397" s="6" t="s">
        <v>418</v>
      </c>
      <c r="G397" s="9">
        <v>50000</v>
      </c>
      <c r="H397" s="9">
        <v>0</v>
      </c>
      <c r="I397" s="9">
        <v>50000</v>
      </c>
      <c r="J397" s="9">
        <v>1435</v>
      </c>
      <c r="K397" s="9">
        <v>1854</v>
      </c>
      <c r="L397" s="9">
        <v>1520</v>
      </c>
      <c r="M397" s="9">
        <v>25</v>
      </c>
      <c r="N397" s="9">
        <f t="shared" si="53"/>
        <v>4834</v>
      </c>
      <c r="O397" s="9">
        <f t="shared" si="54"/>
        <v>45166</v>
      </c>
      <c r="X397" s="2"/>
      <c r="Y397" s="2"/>
      <c r="Z397" s="2"/>
      <c r="AA397" s="2"/>
      <c r="AB397" s="3"/>
      <c r="AC397" s="4"/>
    </row>
    <row r="398" spans="1:29" x14ac:dyDescent="0.25">
      <c r="A398" s="6" t="s">
        <v>149</v>
      </c>
      <c r="B398" s="6" t="s">
        <v>94</v>
      </c>
      <c r="C398" s="6" t="s">
        <v>429</v>
      </c>
      <c r="D398" s="10">
        <v>45992</v>
      </c>
      <c r="E398" s="10">
        <v>46174</v>
      </c>
      <c r="F398" s="6" t="s">
        <v>418</v>
      </c>
      <c r="G398" s="9">
        <v>50000</v>
      </c>
      <c r="H398" s="9">
        <v>0</v>
      </c>
      <c r="I398" s="9">
        <v>50000</v>
      </c>
      <c r="J398" s="9">
        <v>1435</v>
      </c>
      <c r="K398" s="9">
        <v>1854</v>
      </c>
      <c r="L398" s="9">
        <v>1520</v>
      </c>
      <c r="M398" s="9">
        <v>25</v>
      </c>
      <c r="N398" s="9">
        <f t="shared" si="53"/>
        <v>4834</v>
      </c>
      <c r="O398" s="9">
        <f t="shared" si="54"/>
        <v>45166</v>
      </c>
      <c r="X398" s="2"/>
      <c r="Y398" s="2"/>
      <c r="Z398" s="2"/>
      <c r="AA398" s="2"/>
      <c r="AB398" s="3"/>
      <c r="AC398" s="4"/>
    </row>
    <row r="399" spans="1:29" x14ac:dyDescent="0.25">
      <c r="A399" s="6" t="s">
        <v>150</v>
      </c>
      <c r="B399" s="6" t="s">
        <v>94</v>
      </c>
      <c r="C399" s="6" t="s">
        <v>429</v>
      </c>
      <c r="D399" s="10">
        <v>45992</v>
      </c>
      <c r="E399" s="10">
        <v>46174</v>
      </c>
      <c r="F399" s="6" t="s">
        <v>418</v>
      </c>
      <c r="G399" s="9">
        <v>50000</v>
      </c>
      <c r="H399" s="9">
        <v>0</v>
      </c>
      <c r="I399" s="9">
        <v>50000</v>
      </c>
      <c r="J399" s="9">
        <v>1435</v>
      </c>
      <c r="K399" s="9">
        <v>1854</v>
      </c>
      <c r="L399" s="9">
        <v>1520</v>
      </c>
      <c r="M399" s="9">
        <v>25</v>
      </c>
      <c r="N399" s="9">
        <f t="shared" si="53"/>
        <v>4834</v>
      </c>
      <c r="O399" s="9">
        <f t="shared" si="54"/>
        <v>45166</v>
      </c>
      <c r="X399" s="2"/>
      <c r="Y399" s="2"/>
      <c r="Z399" s="2"/>
      <c r="AA399" s="2"/>
      <c r="AB399" s="3"/>
      <c r="AC399" s="4"/>
    </row>
    <row r="400" spans="1:29" x14ac:dyDescent="0.25">
      <c r="A400" s="6" t="s">
        <v>151</v>
      </c>
      <c r="B400" s="6" t="s">
        <v>94</v>
      </c>
      <c r="C400" s="6" t="s">
        <v>429</v>
      </c>
      <c r="D400" s="10">
        <v>45901</v>
      </c>
      <c r="E400" s="10">
        <v>46082</v>
      </c>
      <c r="F400" s="6" t="s">
        <v>418</v>
      </c>
      <c r="G400" s="9">
        <v>50000</v>
      </c>
      <c r="H400" s="9">
        <v>0</v>
      </c>
      <c r="I400" s="9">
        <v>50000</v>
      </c>
      <c r="J400" s="9">
        <v>1435</v>
      </c>
      <c r="K400" s="9">
        <v>1566.03</v>
      </c>
      <c r="L400" s="9">
        <v>1520</v>
      </c>
      <c r="M400" s="9">
        <v>14901.95</v>
      </c>
      <c r="N400" s="9">
        <f t="shared" si="53"/>
        <v>19422.98</v>
      </c>
      <c r="O400" s="9">
        <f t="shared" si="54"/>
        <v>30577.02</v>
      </c>
      <c r="X400" s="2"/>
      <c r="Y400" s="2"/>
      <c r="Z400" s="2"/>
      <c r="AA400" s="2"/>
      <c r="AB400" s="4"/>
      <c r="AC400" s="4"/>
    </row>
    <row r="401" spans="1:29" x14ac:dyDescent="0.25">
      <c r="A401" s="6" t="s">
        <v>153</v>
      </c>
      <c r="B401" s="6" t="s">
        <v>26</v>
      </c>
      <c r="C401" s="6" t="s">
        <v>429</v>
      </c>
      <c r="D401" s="10">
        <v>45870</v>
      </c>
      <c r="E401" s="10">
        <v>46054</v>
      </c>
      <c r="F401" s="6" t="s">
        <v>418</v>
      </c>
      <c r="G401" s="9">
        <v>76000</v>
      </c>
      <c r="H401" s="9">
        <v>0</v>
      </c>
      <c r="I401" s="9">
        <v>76000</v>
      </c>
      <c r="J401" s="9">
        <v>2181.1999999999998</v>
      </c>
      <c r="K401" s="9">
        <v>6497.56</v>
      </c>
      <c r="L401" s="9">
        <v>2310.4</v>
      </c>
      <c r="M401" s="9">
        <v>25</v>
      </c>
      <c r="N401" s="9">
        <f>+M401+L401+K401+J401</f>
        <v>11014.16</v>
      </c>
      <c r="O401" s="9">
        <f>+I401-N401</f>
        <v>64985.84</v>
      </c>
      <c r="X401" s="2"/>
      <c r="Y401" s="2"/>
      <c r="Z401" s="2"/>
      <c r="AA401" s="2"/>
      <c r="AB401" s="3"/>
      <c r="AC401" s="4"/>
    </row>
    <row r="402" spans="1:29" x14ac:dyDescent="0.25">
      <c r="A402" s="6" t="s">
        <v>152</v>
      </c>
      <c r="B402" s="6" t="s">
        <v>19</v>
      </c>
      <c r="C402" s="6" t="s">
        <v>429</v>
      </c>
      <c r="D402" s="10">
        <v>45870</v>
      </c>
      <c r="E402" s="10">
        <v>46023</v>
      </c>
      <c r="F402" s="6" t="s">
        <v>417</v>
      </c>
      <c r="G402" s="9">
        <v>55000</v>
      </c>
      <c r="H402" s="9">
        <v>0</v>
      </c>
      <c r="I402" s="9">
        <v>55000</v>
      </c>
      <c r="J402" s="9">
        <v>1578.5</v>
      </c>
      <c r="K402" s="9">
        <v>2559.6799999999998</v>
      </c>
      <c r="L402" s="9">
        <v>1672</v>
      </c>
      <c r="M402" s="9">
        <v>1946.47</v>
      </c>
      <c r="N402" s="9">
        <f t="shared" si="53"/>
        <v>7756.65</v>
      </c>
      <c r="O402" s="9">
        <f t="shared" si="54"/>
        <v>47243.35</v>
      </c>
      <c r="X402" s="2"/>
      <c r="Y402" s="2"/>
      <c r="Z402" s="2"/>
      <c r="AA402" s="2"/>
      <c r="AB402" s="3"/>
      <c r="AC402" s="4"/>
    </row>
    <row r="403" spans="1:29" x14ac:dyDescent="0.25">
      <c r="D403" s="10"/>
      <c r="E403" s="10"/>
      <c r="F403" s="6">
        <v>7</v>
      </c>
      <c r="G403" s="13">
        <f>SUM(G396:G402)</f>
        <v>421000</v>
      </c>
      <c r="H403" s="13">
        <f t="shared" ref="H403:O403" si="57">SUM(H396:H402)</f>
        <v>0</v>
      </c>
      <c r="I403" s="13">
        <f t="shared" si="57"/>
        <v>421000</v>
      </c>
      <c r="J403" s="13">
        <f t="shared" si="57"/>
        <v>12082.7</v>
      </c>
      <c r="K403" s="13">
        <f t="shared" si="57"/>
        <v>25458.440000000002</v>
      </c>
      <c r="L403" s="13">
        <f t="shared" si="57"/>
        <v>12798.4</v>
      </c>
      <c r="M403" s="13">
        <f t="shared" si="57"/>
        <v>21455.160000000003</v>
      </c>
      <c r="N403" s="13">
        <f t="shared" si="57"/>
        <v>71794.7</v>
      </c>
      <c r="O403" s="13">
        <f t="shared" si="57"/>
        <v>349205.29999999993</v>
      </c>
      <c r="X403" s="2"/>
      <c r="Y403" s="2"/>
      <c r="Z403" s="2"/>
      <c r="AA403" s="2"/>
      <c r="AB403" s="3"/>
      <c r="AC403" s="4"/>
    </row>
    <row r="404" spans="1:29" x14ac:dyDescent="0.25">
      <c r="D404" s="10"/>
      <c r="E404" s="10"/>
      <c r="X404" s="2"/>
      <c r="Y404" s="2"/>
      <c r="Z404" s="2"/>
      <c r="AA404" s="2"/>
      <c r="AB404" s="3"/>
      <c r="AC404" s="4"/>
    </row>
    <row r="405" spans="1:29" x14ac:dyDescent="0.25">
      <c r="A405" s="7" t="s">
        <v>180</v>
      </c>
      <c r="D405" s="10"/>
      <c r="E405" s="10"/>
      <c r="X405" s="2"/>
      <c r="Y405" s="2"/>
      <c r="Z405" s="2"/>
      <c r="AA405" s="2"/>
      <c r="AB405" s="3"/>
      <c r="AC405" s="4"/>
    </row>
    <row r="406" spans="1:29" x14ac:dyDescent="0.25">
      <c r="A406" s="11" t="s">
        <v>422</v>
      </c>
      <c r="B406" s="11" t="s">
        <v>413</v>
      </c>
      <c r="C406" s="11" t="s">
        <v>414</v>
      </c>
      <c r="D406" s="11" t="s">
        <v>420</v>
      </c>
      <c r="E406" s="11" t="s">
        <v>416</v>
      </c>
      <c r="F406" s="11" t="s">
        <v>415</v>
      </c>
      <c r="G406" s="12" t="s">
        <v>423</v>
      </c>
      <c r="H406" s="12" t="s">
        <v>424</v>
      </c>
      <c r="I406" s="12" t="s">
        <v>425</v>
      </c>
      <c r="J406" s="12" t="s">
        <v>0</v>
      </c>
      <c r="K406" s="12" t="s">
        <v>1</v>
      </c>
      <c r="L406" s="12" t="s">
        <v>2</v>
      </c>
      <c r="M406" s="12" t="s">
        <v>426</v>
      </c>
      <c r="N406" s="12" t="s">
        <v>427</v>
      </c>
      <c r="O406" s="12" t="s">
        <v>428</v>
      </c>
    </row>
    <row r="407" spans="1:29" x14ac:dyDescent="0.25">
      <c r="A407" s="6" t="s">
        <v>181</v>
      </c>
      <c r="B407" s="6" t="s">
        <v>48</v>
      </c>
      <c r="C407" s="6" t="s">
        <v>429</v>
      </c>
      <c r="D407" s="10">
        <v>45839</v>
      </c>
      <c r="E407" s="10">
        <v>46023</v>
      </c>
      <c r="F407" s="6" t="s">
        <v>417</v>
      </c>
      <c r="G407" s="9">
        <v>70000</v>
      </c>
      <c r="H407" s="9">
        <v>0</v>
      </c>
      <c r="I407" s="9">
        <v>70000</v>
      </c>
      <c r="J407" s="9">
        <v>2009</v>
      </c>
      <c r="K407" s="9">
        <v>4984.5200000000004</v>
      </c>
      <c r="L407" s="9">
        <v>2128</v>
      </c>
      <c r="M407" s="9">
        <v>1944.78</v>
      </c>
      <c r="N407" s="9">
        <f>+M407+L407+K407+J407</f>
        <v>11066.3</v>
      </c>
      <c r="O407" s="9">
        <f>+I407-N407</f>
        <v>58933.7</v>
      </c>
      <c r="X407" s="2"/>
      <c r="Y407" s="2"/>
      <c r="Z407" s="2"/>
      <c r="AA407" s="2"/>
      <c r="AB407" s="3"/>
      <c r="AC407" s="4"/>
    </row>
    <row r="408" spans="1:29" x14ac:dyDescent="0.25">
      <c r="A408" s="6" t="s">
        <v>184</v>
      </c>
      <c r="B408" s="6" t="s">
        <v>94</v>
      </c>
      <c r="C408" s="6" t="s">
        <v>429</v>
      </c>
      <c r="D408" s="10">
        <v>45992</v>
      </c>
      <c r="E408" s="10">
        <v>46174</v>
      </c>
      <c r="F408" s="6" t="s">
        <v>417</v>
      </c>
      <c r="G408" s="9">
        <v>50000</v>
      </c>
      <c r="H408" s="9">
        <v>0</v>
      </c>
      <c r="I408" s="9">
        <v>50000</v>
      </c>
      <c r="J408" s="9">
        <v>1435</v>
      </c>
      <c r="K408" s="9">
        <v>1854</v>
      </c>
      <c r="L408" s="9">
        <v>1520</v>
      </c>
      <c r="M408" s="9">
        <v>25</v>
      </c>
      <c r="N408" s="9">
        <f t="shared" si="53"/>
        <v>4834</v>
      </c>
      <c r="O408" s="9">
        <f t="shared" si="54"/>
        <v>45166</v>
      </c>
      <c r="X408" s="2"/>
      <c r="Y408" s="2"/>
      <c r="Z408" s="2"/>
      <c r="AA408" s="2"/>
      <c r="AB408" s="4"/>
      <c r="AC408" s="4"/>
    </row>
    <row r="409" spans="1:29" x14ac:dyDescent="0.25">
      <c r="A409" s="6" t="s">
        <v>182</v>
      </c>
      <c r="B409" s="6" t="s">
        <v>19</v>
      </c>
      <c r="C409" s="6" t="s">
        <v>429</v>
      </c>
      <c r="D409" s="10">
        <v>45992</v>
      </c>
      <c r="E409" s="10">
        <v>46174</v>
      </c>
      <c r="F409" s="6" t="s">
        <v>417</v>
      </c>
      <c r="G409" s="9">
        <v>55000</v>
      </c>
      <c r="H409" s="9">
        <v>0</v>
      </c>
      <c r="I409" s="9">
        <v>55000</v>
      </c>
      <c r="J409" s="9">
        <v>1578.5</v>
      </c>
      <c r="K409" s="9">
        <v>2271.71</v>
      </c>
      <c r="L409" s="9">
        <v>1672</v>
      </c>
      <c r="M409" s="9">
        <v>1944.78</v>
      </c>
      <c r="N409" s="9">
        <f t="shared" si="53"/>
        <v>7466.99</v>
      </c>
      <c r="O409" s="9">
        <f t="shared" si="54"/>
        <v>47533.01</v>
      </c>
      <c r="X409" s="2"/>
      <c r="Y409" s="2"/>
      <c r="Z409" s="2"/>
      <c r="AA409" s="2"/>
      <c r="AB409" s="3"/>
      <c r="AC409" s="4"/>
    </row>
    <row r="410" spans="1:29" x14ac:dyDescent="0.25">
      <c r="A410" s="6" t="s">
        <v>183</v>
      </c>
      <c r="B410" s="6" t="s">
        <v>19</v>
      </c>
      <c r="C410" s="6" t="s">
        <v>429</v>
      </c>
      <c r="D410" s="10">
        <v>45962</v>
      </c>
      <c r="E410" s="10">
        <v>46143</v>
      </c>
      <c r="F410" s="6" t="s">
        <v>417</v>
      </c>
      <c r="G410" s="9">
        <v>40000</v>
      </c>
      <c r="H410" s="9">
        <v>0</v>
      </c>
      <c r="I410" s="9">
        <v>40000</v>
      </c>
      <c r="J410" s="9">
        <v>1148</v>
      </c>
      <c r="K410" s="9">
        <v>442.65</v>
      </c>
      <c r="L410" s="9">
        <v>1216</v>
      </c>
      <c r="M410" s="9">
        <v>25</v>
      </c>
      <c r="N410" s="9">
        <f t="shared" si="53"/>
        <v>2831.65</v>
      </c>
      <c r="O410" s="9">
        <f t="shared" si="54"/>
        <v>37168.35</v>
      </c>
      <c r="X410" s="2"/>
      <c r="Y410" s="2"/>
      <c r="Z410" s="2"/>
      <c r="AA410" s="2"/>
      <c r="AB410" s="3"/>
      <c r="AC410" s="4"/>
    </row>
    <row r="411" spans="1:29" x14ac:dyDescent="0.25">
      <c r="F411" s="6">
        <v>4</v>
      </c>
      <c r="G411" s="13">
        <f>SUM(G407:G410)</f>
        <v>215000</v>
      </c>
      <c r="H411" s="13">
        <f t="shared" ref="H411:O411" si="58">SUM(H407:H410)</f>
        <v>0</v>
      </c>
      <c r="I411" s="13">
        <f t="shared" si="58"/>
        <v>215000</v>
      </c>
      <c r="J411" s="13">
        <f t="shared" si="58"/>
        <v>6170.5</v>
      </c>
      <c r="K411" s="13">
        <f t="shared" si="58"/>
        <v>9552.8799999999992</v>
      </c>
      <c r="L411" s="13">
        <f t="shared" si="58"/>
        <v>6536</v>
      </c>
      <c r="M411" s="13">
        <f t="shared" si="58"/>
        <v>3939.56</v>
      </c>
      <c r="N411" s="13">
        <f t="shared" si="58"/>
        <v>26198.940000000002</v>
      </c>
      <c r="O411" s="13">
        <f t="shared" si="58"/>
        <v>188801.06</v>
      </c>
    </row>
    <row r="412" spans="1:29" x14ac:dyDescent="0.25">
      <c r="D412" s="10"/>
      <c r="E412" s="10"/>
      <c r="X412" s="2"/>
      <c r="Y412" s="2"/>
      <c r="Z412" s="2"/>
      <c r="AA412" s="2"/>
      <c r="AB412" s="3"/>
      <c r="AC412" s="4"/>
    </row>
    <row r="413" spans="1:29" x14ac:dyDescent="0.25">
      <c r="D413" s="10"/>
      <c r="E413" s="10"/>
      <c r="X413" s="2"/>
      <c r="Y413" s="2"/>
      <c r="Z413" s="2"/>
      <c r="AA413" s="2"/>
      <c r="AB413" s="3"/>
      <c r="AC413" s="4"/>
    </row>
    <row r="414" spans="1:29" x14ac:dyDescent="0.25">
      <c r="A414" s="7" t="s">
        <v>124</v>
      </c>
      <c r="D414" s="10"/>
      <c r="E414" s="10"/>
      <c r="X414" s="2"/>
      <c r="Y414" s="2"/>
      <c r="Z414" s="2"/>
      <c r="AA414" s="2"/>
      <c r="AB414" s="3"/>
      <c r="AC414" s="4"/>
    </row>
    <row r="415" spans="1:29" x14ac:dyDescent="0.25">
      <c r="A415" s="11" t="s">
        <v>422</v>
      </c>
      <c r="B415" s="11" t="s">
        <v>413</v>
      </c>
      <c r="C415" s="11" t="s">
        <v>414</v>
      </c>
      <c r="D415" s="11" t="s">
        <v>420</v>
      </c>
      <c r="E415" s="11" t="s">
        <v>416</v>
      </c>
      <c r="F415" s="11" t="s">
        <v>415</v>
      </c>
      <c r="G415" s="12" t="s">
        <v>423</v>
      </c>
      <c r="H415" s="12" t="s">
        <v>424</v>
      </c>
      <c r="I415" s="12" t="s">
        <v>425</v>
      </c>
      <c r="J415" s="12" t="s">
        <v>0</v>
      </c>
      <c r="K415" s="12" t="s">
        <v>1</v>
      </c>
      <c r="L415" s="12" t="s">
        <v>2</v>
      </c>
      <c r="M415" s="12" t="s">
        <v>426</v>
      </c>
      <c r="N415" s="12" t="s">
        <v>427</v>
      </c>
      <c r="O415" s="12" t="s">
        <v>428</v>
      </c>
    </row>
    <row r="416" spans="1:29" x14ac:dyDescent="0.25">
      <c r="A416" s="6" t="s">
        <v>125</v>
      </c>
      <c r="B416" s="6" t="s">
        <v>94</v>
      </c>
      <c r="C416" s="6" t="s">
        <v>429</v>
      </c>
      <c r="D416" s="10">
        <v>45962</v>
      </c>
      <c r="E416" s="10">
        <v>46143</v>
      </c>
      <c r="F416" s="6" t="s">
        <v>418</v>
      </c>
      <c r="G416" s="9">
        <v>70000</v>
      </c>
      <c r="H416" s="9">
        <v>0</v>
      </c>
      <c r="I416" s="9">
        <v>70000</v>
      </c>
      <c r="J416" s="9">
        <v>2009</v>
      </c>
      <c r="K416" s="9">
        <v>5368.48</v>
      </c>
      <c r="L416" s="9">
        <v>2128</v>
      </c>
      <c r="M416" s="9">
        <v>25</v>
      </c>
      <c r="N416" s="9">
        <f t="shared" si="53"/>
        <v>9530.48</v>
      </c>
      <c r="O416" s="9">
        <f t="shared" si="54"/>
        <v>60469.520000000004</v>
      </c>
      <c r="X416" s="2"/>
      <c r="Y416" s="2"/>
      <c r="Z416" s="2"/>
      <c r="AA416" s="2"/>
      <c r="AB416" s="3"/>
      <c r="AC416" s="4"/>
    </row>
    <row r="417" spans="1:29" x14ac:dyDescent="0.25">
      <c r="A417" s="6" t="s">
        <v>126</v>
      </c>
      <c r="B417" s="6" t="s">
        <v>94</v>
      </c>
      <c r="C417" s="6" t="s">
        <v>429</v>
      </c>
      <c r="D417" s="10">
        <v>45962</v>
      </c>
      <c r="E417" s="10">
        <v>46143</v>
      </c>
      <c r="F417" s="6" t="s">
        <v>418</v>
      </c>
      <c r="G417" s="9">
        <v>50000</v>
      </c>
      <c r="H417" s="9">
        <v>0</v>
      </c>
      <c r="I417" s="9">
        <v>50000</v>
      </c>
      <c r="J417" s="9">
        <v>1435</v>
      </c>
      <c r="K417" s="9">
        <v>1854</v>
      </c>
      <c r="L417" s="9">
        <v>1520</v>
      </c>
      <c r="M417" s="9">
        <v>25</v>
      </c>
      <c r="N417" s="9">
        <f t="shared" si="53"/>
        <v>4834</v>
      </c>
      <c r="O417" s="9">
        <f t="shared" si="54"/>
        <v>45166</v>
      </c>
      <c r="X417" s="2"/>
      <c r="Y417" s="2"/>
      <c r="Z417" s="2"/>
      <c r="AA417" s="2"/>
      <c r="AB417" s="3"/>
      <c r="AC417" s="4"/>
    </row>
    <row r="418" spans="1:29" x14ac:dyDescent="0.25">
      <c r="A418" s="6" t="s">
        <v>127</v>
      </c>
      <c r="B418" s="6" t="s">
        <v>19</v>
      </c>
      <c r="C418" s="6" t="s">
        <v>429</v>
      </c>
      <c r="D418" s="10">
        <v>45962</v>
      </c>
      <c r="E418" s="10">
        <v>46143</v>
      </c>
      <c r="F418" s="6" t="s">
        <v>417</v>
      </c>
      <c r="G418" s="9">
        <v>50000</v>
      </c>
      <c r="H418" s="9">
        <v>0</v>
      </c>
      <c r="I418" s="9">
        <v>50000</v>
      </c>
      <c r="J418" s="9">
        <v>1435</v>
      </c>
      <c r="K418" s="9">
        <v>1854</v>
      </c>
      <c r="L418" s="9">
        <v>1520</v>
      </c>
      <c r="M418" s="9">
        <v>25</v>
      </c>
      <c r="N418" s="9">
        <f t="shared" si="53"/>
        <v>4834</v>
      </c>
      <c r="O418" s="9">
        <f t="shared" si="54"/>
        <v>45166</v>
      </c>
      <c r="X418" s="2"/>
      <c r="Y418" s="2"/>
      <c r="Z418" s="2"/>
      <c r="AA418" s="2"/>
      <c r="AB418" s="3"/>
      <c r="AC418" s="4"/>
    </row>
    <row r="419" spans="1:29" x14ac:dyDescent="0.25">
      <c r="D419" s="10"/>
      <c r="E419" s="10"/>
      <c r="F419" s="6">
        <v>3</v>
      </c>
      <c r="G419" s="13">
        <f>SUM(G416:G418)</f>
        <v>170000</v>
      </c>
      <c r="H419" s="13">
        <f t="shared" ref="H419:O419" si="59">SUM(H416:H418)</f>
        <v>0</v>
      </c>
      <c r="I419" s="13">
        <f t="shared" si="59"/>
        <v>170000</v>
      </c>
      <c r="J419" s="13">
        <f t="shared" si="59"/>
        <v>4879</v>
      </c>
      <c r="K419" s="13">
        <f t="shared" si="59"/>
        <v>9076.48</v>
      </c>
      <c r="L419" s="13">
        <f t="shared" si="59"/>
        <v>5168</v>
      </c>
      <c r="M419" s="13">
        <f t="shared" si="59"/>
        <v>75</v>
      </c>
      <c r="N419" s="13">
        <f t="shared" si="59"/>
        <v>19198.48</v>
      </c>
      <c r="O419" s="13">
        <f t="shared" si="59"/>
        <v>150801.52000000002</v>
      </c>
      <c r="X419" s="2"/>
      <c r="Y419" s="2"/>
      <c r="Z419" s="2"/>
      <c r="AA419" s="2"/>
      <c r="AB419" s="3"/>
      <c r="AC419" s="4"/>
    </row>
    <row r="420" spans="1:29" x14ac:dyDescent="0.25">
      <c r="D420" s="10"/>
      <c r="E420" s="10"/>
      <c r="X420" s="2"/>
      <c r="Y420" s="2"/>
      <c r="Z420" s="2"/>
      <c r="AA420" s="2"/>
      <c r="AB420" s="3"/>
      <c r="AC420" s="4"/>
    </row>
    <row r="421" spans="1:29" x14ac:dyDescent="0.25">
      <c r="A421" s="7" t="s">
        <v>185</v>
      </c>
      <c r="D421" s="10"/>
      <c r="E421" s="10"/>
      <c r="X421" s="2"/>
      <c r="Y421" s="2"/>
      <c r="Z421" s="2"/>
      <c r="AA421" s="2"/>
      <c r="AB421" s="3"/>
      <c r="AC421" s="4"/>
    </row>
    <row r="422" spans="1:29" x14ac:dyDescent="0.25">
      <c r="A422" s="11" t="s">
        <v>422</v>
      </c>
      <c r="B422" s="11" t="s">
        <v>413</v>
      </c>
      <c r="C422" s="11" t="s">
        <v>414</v>
      </c>
      <c r="D422" s="11" t="s">
        <v>420</v>
      </c>
      <c r="E422" s="11" t="s">
        <v>416</v>
      </c>
      <c r="F422" s="11" t="s">
        <v>415</v>
      </c>
      <c r="G422" s="12" t="s">
        <v>423</v>
      </c>
      <c r="H422" s="12" t="s">
        <v>424</v>
      </c>
      <c r="I422" s="12" t="s">
        <v>425</v>
      </c>
      <c r="J422" s="12" t="s">
        <v>0</v>
      </c>
      <c r="K422" s="12" t="s">
        <v>1</v>
      </c>
      <c r="L422" s="12" t="s">
        <v>2</v>
      </c>
      <c r="M422" s="12" t="s">
        <v>426</v>
      </c>
      <c r="N422" s="12" t="s">
        <v>427</v>
      </c>
      <c r="O422" s="12" t="s">
        <v>428</v>
      </c>
    </row>
    <row r="423" spans="1:29" x14ac:dyDescent="0.25">
      <c r="A423" s="6" t="s">
        <v>187</v>
      </c>
      <c r="B423" s="6" t="s">
        <v>48</v>
      </c>
      <c r="C423" s="6" t="s">
        <v>429</v>
      </c>
      <c r="D423" s="10">
        <v>45839</v>
      </c>
      <c r="E423" s="10">
        <v>46023</v>
      </c>
      <c r="F423" s="6" t="s">
        <v>418</v>
      </c>
      <c r="G423" s="9">
        <v>70000</v>
      </c>
      <c r="H423" s="9">
        <v>0</v>
      </c>
      <c r="I423" s="9">
        <v>70000</v>
      </c>
      <c r="J423" s="9">
        <v>2009</v>
      </c>
      <c r="K423" s="9">
        <v>5368.48</v>
      </c>
      <c r="L423" s="9">
        <v>2128</v>
      </c>
      <c r="M423" s="9">
        <v>25</v>
      </c>
      <c r="N423" s="9">
        <f>+M423+L423+K423+J423</f>
        <v>9530.48</v>
      </c>
      <c r="O423" s="9">
        <f>+I423-N423</f>
        <v>60469.520000000004</v>
      </c>
      <c r="X423" s="2"/>
      <c r="Y423" s="2"/>
      <c r="Z423" s="2"/>
      <c r="AA423" s="2"/>
      <c r="AB423" s="3"/>
      <c r="AC423" s="4"/>
    </row>
    <row r="424" spans="1:29" x14ac:dyDescent="0.25">
      <c r="A424" s="6" t="s">
        <v>186</v>
      </c>
      <c r="B424" s="6" t="s">
        <v>94</v>
      </c>
      <c r="C424" s="6" t="s">
        <v>429</v>
      </c>
      <c r="D424" s="10">
        <v>45870</v>
      </c>
      <c r="E424" s="10">
        <v>46054</v>
      </c>
      <c r="F424" s="6" t="s">
        <v>417</v>
      </c>
      <c r="G424" s="9">
        <v>50000</v>
      </c>
      <c r="H424" s="9">
        <v>0</v>
      </c>
      <c r="I424" s="9">
        <v>50000</v>
      </c>
      <c r="J424" s="9">
        <v>1435</v>
      </c>
      <c r="K424" s="9">
        <v>1854</v>
      </c>
      <c r="L424" s="9">
        <v>1520</v>
      </c>
      <c r="M424" s="9">
        <v>25</v>
      </c>
      <c r="N424" s="9">
        <f t="shared" si="53"/>
        <v>4834</v>
      </c>
      <c r="O424" s="9">
        <f t="shared" si="54"/>
        <v>45166</v>
      </c>
      <c r="X424" s="2"/>
      <c r="Y424" s="2"/>
      <c r="Z424" s="2"/>
      <c r="AA424" s="2"/>
      <c r="AB424" s="3"/>
      <c r="AC424" s="4"/>
    </row>
    <row r="425" spans="1:29" x14ac:dyDescent="0.25">
      <c r="A425" s="6" t="s">
        <v>188</v>
      </c>
      <c r="B425" s="6" t="s">
        <v>94</v>
      </c>
      <c r="C425" s="6" t="s">
        <v>429</v>
      </c>
      <c r="D425" s="10">
        <v>45931</v>
      </c>
      <c r="E425" s="10">
        <v>46113</v>
      </c>
      <c r="F425" s="6" t="s">
        <v>418</v>
      </c>
      <c r="G425" s="9">
        <v>50000</v>
      </c>
      <c r="H425" s="9">
        <v>0</v>
      </c>
      <c r="I425" s="9">
        <v>50000</v>
      </c>
      <c r="J425" s="9">
        <v>1435</v>
      </c>
      <c r="K425" s="9">
        <v>1854</v>
      </c>
      <c r="L425" s="9">
        <v>1520</v>
      </c>
      <c r="M425" s="9">
        <v>25</v>
      </c>
      <c r="N425" s="9">
        <f t="shared" si="53"/>
        <v>4834</v>
      </c>
      <c r="O425" s="9">
        <f t="shared" si="54"/>
        <v>45166</v>
      </c>
      <c r="X425" s="2"/>
      <c r="Y425" s="2"/>
      <c r="Z425" s="2"/>
      <c r="AA425" s="2"/>
      <c r="AB425" s="3"/>
      <c r="AC425" s="4"/>
    </row>
    <row r="426" spans="1:29" x14ac:dyDescent="0.25">
      <c r="F426" s="6">
        <v>3</v>
      </c>
      <c r="G426" s="13">
        <f>SUM(G423:G425)</f>
        <v>170000</v>
      </c>
      <c r="H426" s="13">
        <f t="shared" ref="H426:O426" si="60">SUM(H423:H425)</f>
        <v>0</v>
      </c>
      <c r="I426" s="13">
        <f t="shared" si="60"/>
        <v>170000</v>
      </c>
      <c r="J426" s="13">
        <f t="shared" si="60"/>
        <v>4879</v>
      </c>
      <c r="K426" s="13">
        <f t="shared" si="60"/>
        <v>9076.48</v>
      </c>
      <c r="L426" s="13">
        <f t="shared" si="60"/>
        <v>5168</v>
      </c>
      <c r="M426" s="13">
        <f t="shared" si="60"/>
        <v>75</v>
      </c>
      <c r="N426" s="13">
        <f t="shared" si="60"/>
        <v>19198.48</v>
      </c>
      <c r="O426" s="13">
        <f t="shared" si="60"/>
        <v>150801.52000000002</v>
      </c>
    </row>
    <row r="427" spans="1:29" x14ac:dyDescent="0.25">
      <c r="D427" s="10"/>
      <c r="E427" s="10"/>
      <c r="X427" s="2"/>
      <c r="Y427" s="2"/>
      <c r="Z427" s="2"/>
      <c r="AA427" s="2"/>
      <c r="AB427" s="3"/>
      <c r="AC427" s="4"/>
    </row>
    <row r="428" spans="1:29" x14ac:dyDescent="0.25">
      <c r="A428" s="7" t="s">
        <v>87</v>
      </c>
      <c r="D428" s="10"/>
      <c r="E428" s="10"/>
      <c r="X428" s="2"/>
      <c r="Y428" s="2"/>
      <c r="Z428" s="2"/>
      <c r="AA428" s="2"/>
      <c r="AB428" s="3"/>
      <c r="AC428" s="4"/>
    </row>
    <row r="429" spans="1:29" x14ac:dyDescent="0.25">
      <c r="A429" s="11" t="s">
        <v>422</v>
      </c>
      <c r="B429" s="11" t="s">
        <v>413</v>
      </c>
      <c r="C429" s="11" t="s">
        <v>414</v>
      </c>
      <c r="D429" s="11" t="s">
        <v>420</v>
      </c>
      <c r="E429" s="11" t="s">
        <v>416</v>
      </c>
      <c r="F429" s="11" t="s">
        <v>415</v>
      </c>
      <c r="G429" s="12" t="s">
        <v>423</v>
      </c>
      <c r="H429" s="12" t="s">
        <v>424</v>
      </c>
      <c r="I429" s="12" t="s">
        <v>425</v>
      </c>
      <c r="J429" s="12" t="s">
        <v>0</v>
      </c>
      <c r="K429" s="12" t="s">
        <v>1</v>
      </c>
      <c r="L429" s="12" t="s">
        <v>2</v>
      </c>
      <c r="M429" s="12" t="s">
        <v>426</v>
      </c>
      <c r="N429" s="12" t="s">
        <v>427</v>
      </c>
      <c r="O429" s="12" t="s">
        <v>428</v>
      </c>
    </row>
    <row r="430" spans="1:29" x14ac:dyDescent="0.25">
      <c r="A430" s="6" t="s">
        <v>89</v>
      </c>
      <c r="B430" s="6" t="s">
        <v>48</v>
      </c>
      <c r="C430" s="6" t="s">
        <v>429</v>
      </c>
      <c r="D430" s="10">
        <v>45962</v>
      </c>
      <c r="E430" s="10">
        <v>46143</v>
      </c>
      <c r="F430" s="6" t="s">
        <v>417</v>
      </c>
      <c r="G430" s="9">
        <v>70000</v>
      </c>
      <c r="H430" s="9">
        <v>0</v>
      </c>
      <c r="I430" s="9">
        <v>70000</v>
      </c>
      <c r="J430" s="9">
        <v>2009</v>
      </c>
      <c r="K430" s="9">
        <v>5368.48</v>
      </c>
      <c r="L430" s="9">
        <v>2128</v>
      </c>
      <c r="M430" s="9">
        <v>25</v>
      </c>
      <c r="N430" s="9">
        <f>+M430+L430+K430+J430</f>
        <v>9530.48</v>
      </c>
      <c r="O430" s="9">
        <f>+I430-N430</f>
        <v>60469.520000000004</v>
      </c>
      <c r="X430" s="2"/>
      <c r="Y430" s="2"/>
      <c r="Z430" s="2"/>
      <c r="AA430" s="2"/>
      <c r="AB430" s="3"/>
      <c r="AC430" s="4"/>
    </row>
    <row r="431" spans="1:29" x14ac:dyDescent="0.25">
      <c r="A431" s="6" t="s">
        <v>88</v>
      </c>
      <c r="B431" s="6" t="s">
        <v>19</v>
      </c>
      <c r="C431" s="6" t="s">
        <v>429</v>
      </c>
      <c r="D431" s="10">
        <v>45962</v>
      </c>
      <c r="E431" s="10">
        <v>46143</v>
      </c>
      <c r="F431" s="6" t="s">
        <v>417</v>
      </c>
      <c r="G431" s="9">
        <v>55000</v>
      </c>
      <c r="H431" s="9">
        <v>0</v>
      </c>
      <c r="I431" s="9">
        <v>55000</v>
      </c>
      <c r="J431" s="9">
        <v>1578.5</v>
      </c>
      <c r="K431" s="9">
        <v>2559.6799999999998</v>
      </c>
      <c r="L431" s="9">
        <v>1672</v>
      </c>
      <c r="M431" s="9">
        <v>25</v>
      </c>
      <c r="N431" s="9">
        <f t="shared" si="53"/>
        <v>5835.18</v>
      </c>
      <c r="O431" s="9">
        <f t="shared" si="54"/>
        <v>49164.82</v>
      </c>
      <c r="X431" s="2"/>
      <c r="Y431" s="2"/>
      <c r="Z431" s="2"/>
      <c r="AA431" s="2"/>
      <c r="AB431" s="3"/>
      <c r="AC431" s="4"/>
    </row>
    <row r="432" spans="1:29" x14ac:dyDescent="0.25">
      <c r="F432" s="6">
        <v>2</v>
      </c>
      <c r="G432" s="13">
        <f>SUM(G430:G431)</f>
        <v>125000</v>
      </c>
      <c r="H432" s="13">
        <f t="shared" ref="H432:O432" si="61">SUM(H430:H431)</f>
        <v>0</v>
      </c>
      <c r="I432" s="13">
        <f t="shared" si="61"/>
        <v>125000</v>
      </c>
      <c r="J432" s="13">
        <f t="shared" si="61"/>
        <v>3587.5</v>
      </c>
      <c r="K432" s="13">
        <f t="shared" si="61"/>
        <v>7928.16</v>
      </c>
      <c r="L432" s="13">
        <f t="shared" si="61"/>
        <v>3800</v>
      </c>
      <c r="M432" s="13">
        <f t="shared" si="61"/>
        <v>50</v>
      </c>
      <c r="N432" s="13">
        <f t="shared" si="61"/>
        <v>15365.66</v>
      </c>
      <c r="O432" s="13">
        <f t="shared" si="61"/>
        <v>109634.34</v>
      </c>
    </row>
    <row r="433" spans="1:29" x14ac:dyDescent="0.25">
      <c r="D433" s="10"/>
      <c r="E433" s="10"/>
      <c r="X433" s="2"/>
      <c r="Y433" s="2"/>
      <c r="Z433" s="2"/>
      <c r="AA433" s="2"/>
      <c r="AB433" s="3"/>
      <c r="AC433" s="4"/>
    </row>
    <row r="434" spans="1:29" x14ac:dyDescent="0.25">
      <c r="A434" s="7" t="s">
        <v>137</v>
      </c>
      <c r="D434" s="10"/>
      <c r="E434" s="10"/>
      <c r="X434" s="2"/>
      <c r="Y434" s="2"/>
      <c r="Z434" s="2"/>
      <c r="AA434" s="2"/>
      <c r="AB434" s="3"/>
      <c r="AC434" s="4"/>
    </row>
    <row r="435" spans="1:29" x14ac:dyDescent="0.25">
      <c r="A435" s="11" t="s">
        <v>422</v>
      </c>
      <c r="B435" s="11" t="s">
        <v>413</v>
      </c>
      <c r="C435" s="11" t="s">
        <v>414</v>
      </c>
      <c r="D435" s="11" t="s">
        <v>420</v>
      </c>
      <c r="E435" s="11" t="s">
        <v>416</v>
      </c>
      <c r="F435" s="11" t="s">
        <v>415</v>
      </c>
      <c r="G435" s="12" t="s">
        <v>423</v>
      </c>
      <c r="H435" s="12" t="s">
        <v>424</v>
      </c>
      <c r="I435" s="12" t="s">
        <v>425</v>
      </c>
      <c r="J435" s="12" t="s">
        <v>0</v>
      </c>
      <c r="K435" s="12" t="s">
        <v>1</v>
      </c>
      <c r="L435" s="12" t="s">
        <v>2</v>
      </c>
      <c r="M435" s="12" t="s">
        <v>426</v>
      </c>
      <c r="N435" s="12" t="s">
        <v>427</v>
      </c>
      <c r="O435" s="12" t="s">
        <v>428</v>
      </c>
    </row>
    <row r="436" spans="1:29" x14ac:dyDescent="0.25">
      <c r="A436" s="6" t="s">
        <v>140</v>
      </c>
      <c r="B436" s="6" t="s">
        <v>48</v>
      </c>
      <c r="C436" s="6" t="s">
        <v>429</v>
      </c>
      <c r="D436" s="10">
        <v>45901</v>
      </c>
      <c r="E436" s="10">
        <v>46082</v>
      </c>
      <c r="F436" s="6" t="s">
        <v>418</v>
      </c>
      <c r="G436" s="9">
        <v>70000</v>
      </c>
      <c r="H436" s="9">
        <v>0</v>
      </c>
      <c r="I436" s="9">
        <v>70000</v>
      </c>
      <c r="J436" s="9">
        <v>2009</v>
      </c>
      <c r="K436" s="9">
        <v>5368.48</v>
      </c>
      <c r="L436" s="9">
        <v>2128</v>
      </c>
      <c r="M436" s="9">
        <v>25</v>
      </c>
      <c r="N436" s="9">
        <f>+M436+L436+K436+J436</f>
        <v>9530.48</v>
      </c>
      <c r="O436" s="9">
        <f>+I436-N436</f>
        <v>60469.520000000004</v>
      </c>
      <c r="X436" s="2"/>
      <c r="Y436" s="2"/>
      <c r="Z436" s="2"/>
      <c r="AA436" s="2"/>
      <c r="AB436" s="3"/>
      <c r="AC436" s="4"/>
    </row>
    <row r="437" spans="1:29" x14ac:dyDescent="0.25">
      <c r="A437" s="6" t="s">
        <v>141</v>
      </c>
      <c r="B437" s="6" t="s">
        <v>94</v>
      </c>
      <c r="C437" s="6" t="s">
        <v>429</v>
      </c>
      <c r="D437" s="10">
        <v>45901</v>
      </c>
      <c r="E437" s="10">
        <v>46082</v>
      </c>
      <c r="F437" s="6" t="s">
        <v>417</v>
      </c>
      <c r="G437" s="9">
        <v>50000</v>
      </c>
      <c r="H437" s="9">
        <v>0</v>
      </c>
      <c r="I437" s="9">
        <v>50000</v>
      </c>
      <c r="J437" s="9">
        <v>1435</v>
      </c>
      <c r="K437" s="9">
        <v>1854</v>
      </c>
      <c r="L437" s="9">
        <v>1520</v>
      </c>
      <c r="M437" s="9">
        <v>25</v>
      </c>
      <c r="N437" s="9">
        <f>+M437+L437+K437+J437</f>
        <v>4834</v>
      </c>
      <c r="O437" s="9">
        <f>+I437-N437</f>
        <v>45166</v>
      </c>
      <c r="X437" s="2"/>
      <c r="Y437" s="2"/>
      <c r="Z437" s="2"/>
      <c r="AA437" s="2"/>
      <c r="AB437" s="3"/>
      <c r="AC437" s="4"/>
    </row>
    <row r="438" spans="1:29" x14ac:dyDescent="0.25">
      <c r="A438" s="6" t="s">
        <v>144</v>
      </c>
      <c r="B438" s="6" t="s">
        <v>33</v>
      </c>
      <c r="C438" s="6" t="s">
        <v>429</v>
      </c>
      <c r="D438" s="10">
        <v>45962</v>
      </c>
      <c r="E438" s="10">
        <v>46143</v>
      </c>
      <c r="F438" s="6" t="s">
        <v>418</v>
      </c>
      <c r="G438" s="9">
        <v>76000</v>
      </c>
      <c r="H438" s="9">
        <v>0</v>
      </c>
      <c r="I438" s="9">
        <v>76000</v>
      </c>
      <c r="J438" s="9">
        <v>2181.1999999999998</v>
      </c>
      <c r="K438" s="9">
        <v>6497.56</v>
      </c>
      <c r="L438" s="9">
        <v>2310.4</v>
      </c>
      <c r="M438" s="9">
        <v>25</v>
      </c>
      <c r="N438" s="9">
        <f t="shared" si="53"/>
        <v>11014.16</v>
      </c>
      <c r="O438" s="9">
        <f t="shared" si="54"/>
        <v>64985.84</v>
      </c>
      <c r="X438" s="2"/>
      <c r="Y438" s="2"/>
      <c r="Z438" s="2"/>
      <c r="AA438" s="2"/>
      <c r="AB438" s="3"/>
      <c r="AC438" s="4"/>
    </row>
    <row r="439" spans="1:29" x14ac:dyDescent="0.25">
      <c r="A439" s="6" t="s">
        <v>138</v>
      </c>
      <c r="B439" s="6" t="s">
        <v>139</v>
      </c>
      <c r="C439" s="6" t="s">
        <v>429</v>
      </c>
      <c r="D439" s="10">
        <v>45901</v>
      </c>
      <c r="E439" s="10">
        <v>46082</v>
      </c>
      <c r="F439" s="6" t="s">
        <v>417</v>
      </c>
      <c r="G439" s="9">
        <v>42000</v>
      </c>
      <c r="H439" s="9">
        <v>0</v>
      </c>
      <c r="I439" s="9">
        <v>42000</v>
      </c>
      <c r="J439" s="9">
        <v>1205.4000000000001</v>
      </c>
      <c r="K439" s="9">
        <v>724.92</v>
      </c>
      <c r="L439" s="9">
        <v>1276.8</v>
      </c>
      <c r="M439" s="9">
        <v>25</v>
      </c>
      <c r="N439" s="9">
        <f>+M439+L439+K439+J439</f>
        <v>3232.12</v>
      </c>
      <c r="O439" s="9">
        <f>+I439-N439</f>
        <v>38767.879999999997</v>
      </c>
      <c r="X439" s="2"/>
      <c r="Y439" s="2"/>
      <c r="Z439" s="2"/>
      <c r="AA439" s="2"/>
      <c r="AB439" s="4"/>
      <c r="AC439" s="4"/>
    </row>
    <row r="440" spans="1:29" x14ac:dyDescent="0.25">
      <c r="A440" s="6" t="s">
        <v>142</v>
      </c>
      <c r="B440" s="6" t="s">
        <v>143</v>
      </c>
      <c r="C440" s="6" t="s">
        <v>429</v>
      </c>
      <c r="D440" s="10">
        <v>45901</v>
      </c>
      <c r="E440" s="10">
        <v>46082</v>
      </c>
      <c r="F440" s="6" t="s">
        <v>418</v>
      </c>
      <c r="G440" s="9">
        <v>30000</v>
      </c>
      <c r="H440" s="9">
        <v>0</v>
      </c>
      <c r="I440" s="9">
        <v>30000</v>
      </c>
      <c r="J440" s="9">
        <v>861</v>
      </c>
      <c r="K440" s="9">
        <v>0</v>
      </c>
      <c r="L440" s="9">
        <v>912</v>
      </c>
      <c r="M440" s="9">
        <v>25</v>
      </c>
      <c r="N440" s="9">
        <f>+M440+L440+K440+J440</f>
        <v>1798</v>
      </c>
      <c r="O440" s="9">
        <f>+I440-N440</f>
        <v>28202</v>
      </c>
      <c r="X440" s="2"/>
      <c r="Y440" s="2"/>
      <c r="Z440" s="2"/>
      <c r="AA440" s="2"/>
      <c r="AB440" s="3"/>
      <c r="AC440" s="4"/>
    </row>
    <row r="441" spans="1:29" x14ac:dyDescent="0.25">
      <c r="F441" s="6">
        <v>5</v>
      </c>
      <c r="G441" s="13">
        <f>SUM(G436:G440)</f>
        <v>268000</v>
      </c>
      <c r="H441" s="13">
        <f t="shared" ref="H441:O441" si="62">SUM(H436:H440)</f>
        <v>0</v>
      </c>
      <c r="I441" s="13">
        <f t="shared" si="62"/>
        <v>268000</v>
      </c>
      <c r="J441" s="13">
        <f t="shared" si="62"/>
        <v>7691.6</v>
      </c>
      <c r="K441" s="13">
        <f t="shared" si="62"/>
        <v>14444.960000000001</v>
      </c>
      <c r="L441" s="13">
        <f t="shared" si="62"/>
        <v>8147.2</v>
      </c>
      <c r="M441" s="13">
        <f t="shared" si="62"/>
        <v>125</v>
      </c>
      <c r="N441" s="13">
        <f t="shared" si="62"/>
        <v>30408.76</v>
      </c>
      <c r="O441" s="13">
        <f t="shared" si="62"/>
        <v>237591.24</v>
      </c>
    </row>
    <row r="442" spans="1:29" x14ac:dyDescent="0.25">
      <c r="D442" s="10"/>
      <c r="E442" s="10"/>
      <c r="X442" s="2"/>
      <c r="Y442" s="2"/>
      <c r="Z442" s="2"/>
      <c r="AA442" s="2"/>
      <c r="AB442" s="3"/>
      <c r="AC442" s="4"/>
    </row>
    <row r="443" spans="1:29" x14ac:dyDescent="0.25">
      <c r="D443" s="10"/>
      <c r="E443" s="10"/>
      <c r="X443" s="2"/>
      <c r="Y443" s="2"/>
      <c r="Z443" s="2"/>
      <c r="AA443" s="2"/>
      <c r="AB443" s="3"/>
      <c r="AC443" s="4"/>
    </row>
    <row r="444" spans="1:29" x14ac:dyDescent="0.25">
      <c r="A444" s="7" t="s">
        <v>108</v>
      </c>
      <c r="D444" s="10"/>
      <c r="E444" s="10"/>
      <c r="X444" s="2"/>
      <c r="Y444" s="2"/>
      <c r="Z444" s="2"/>
      <c r="AA444" s="2"/>
      <c r="AB444" s="3"/>
      <c r="AC444" s="4"/>
    </row>
    <row r="445" spans="1:29" x14ac:dyDescent="0.25">
      <c r="A445" s="11" t="s">
        <v>422</v>
      </c>
      <c r="B445" s="11" t="s">
        <v>413</v>
      </c>
      <c r="C445" s="11" t="s">
        <v>414</v>
      </c>
      <c r="D445" s="11" t="s">
        <v>420</v>
      </c>
      <c r="E445" s="11" t="s">
        <v>416</v>
      </c>
      <c r="F445" s="11" t="s">
        <v>415</v>
      </c>
      <c r="G445" s="12" t="s">
        <v>423</v>
      </c>
      <c r="H445" s="12" t="s">
        <v>424</v>
      </c>
      <c r="I445" s="12" t="s">
        <v>425</v>
      </c>
      <c r="J445" s="12" t="s">
        <v>0</v>
      </c>
      <c r="K445" s="12" t="s">
        <v>1</v>
      </c>
      <c r="L445" s="12" t="s">
        <v>2</v>
      </c>
      <c r="M445" s="12" t="s">
        <v>426</v>
      </c>
      <c r="N445" s="12" t="s">
        <v>427</v>
      </c>
      <c r="O445" s="12" t="s">
        <v>428</v>
      </c>
    </row>
    <row r="446" spans="1:29" x14ac:dyDescent="0.25">
      <c r="A446" s="6" t="s">
        <v>109</v>
      </c>
      <c r="B446" s="6" t="s">
        <v>5</v>
      </c>
      <c r="C446" s="6" t="s">
        <v>429</v>
      </c>
      <c r="D446" s="10">
        <v>45962</v>
      </c>
      <c r="E446" s="10">
        <v>46143</v>
      </c>
      <c r="F446" s="6" t="s">
        <v>418</v>
      </c>
      <c r="G446" s="9">
        <v>51577.97</v>
      </c>
      <c r="H446" s="9">
        <v>0</v>
      </c>
      <c r="I446" s="9">
        <v>51577.97</v>
      </c>
      <c r="J446" s="9">
        <v>1480.29</v>
      </c>
      <c r="K446" s="9">
        <v>2076.71</v>
      </c>
      <c r="L446" s="9">
        <v>1567.97</v>
      </c>
      <c r="M446" s="9">
        <v>30463.02</v>
      </c>
      <c r="N446" s="9">
        <f t="shared" si="53"/>
        <v>35587.990000000005</v>
      </c>
      <c r="O446" s="9">
        <f t="shared" si="54"/>
        <v>15989.979999999996</v>
      </c>
      <c r="X446" s="2"/>
      <c r="Y446" s="2"/>
      <c r="Z446" s="2"/>
      <c r="AA446" s="2"/>
      <c r="AB446" s="3"/>
      <c r="AC446" s="4"/>
    </row>
    <row r="447" spans="1:29" x14ac:dyDescent="0.25">
      <c r="A447" s="6" t="s">
        <v>110</v>
      </c>
      <c r="B447" s="6" t="s">
        <v>19</v>
      </c>
      <c r="C447" s="6" t="s">
        <v>429</v>
      </c>
      <c r="D447" s="10">
        <v>45901</v>
      </c>
      <c r="E447" s="10">
        <v>46082</v>
      </c>
      <c r="F447" s="6" t="s">
        <v>417</v>
      </c>
      <c r="G447" s="9">
        <v>55000</v>
      </c>
      <c r="H447" s="9">
        <v>0</v>
      </c>
      <c r="I447" s="9">
        <v>55000</v>
      </c>
      <c r="J447" s="9">
        <v>1578.5</v>
      </c>
      <c r="K447" s="9">
        <v>2559.6799999999998</v>
      </c>
      <c r="L447" s="9">
        <v>1672</v>
      </c>
      <c r="M447" s="9">
        <v>25</v>
      </c>
      <c r="N447" s="9">
        <f t="shared" si="53"/>
        <v>5835.18</v>
      </c>
      <c r="O447" s="9">
        <f t="shared" si="54"/>
        <v>49164.82</v>
      </c>
      <c r="X447" s="2"/>
      <c r="Y447" s="2"/>
      <c r="Z447" s="2"/>
      <c r="AA447" s="2"/>
      <c r="AB447" s="3"/>
      <c r="AC447" s="4"/>
    </row>
    <row r="448" spans="1:29" x14ac:dyDescent="0.25">
      <c r="D448" s="10"/>
      <c r="E448" s="10"/>
      <c r="F448" s="6">
        <v>2</v>
      </c>
      <c r="G448" s="13">
        <f>SUM(G446:G447)</f>
        <v>106577.97</v>
      </c>
      <c r="H448" s="13">
        <f t="shared" ref="H448:O448" si="63">SUM(H446:H447)</f>
        <v>0</v>
      </c>
      <c r="I448" s="13">
        <f t="shared" si="63"/>
        <v>106577.97</v>
      </c>
      <c r="J448" s="13">
        <f t="shared" si="63"/>
        <v>3058.79</v>
      </c>
      <c r="K448" s="13">
        <f t="shared" si="63"/>
        <v>4636.3899999999994</v>
      </c>
      <c r="L448" s="13">
        <f t="shared" si="63"/>
        <v>3239.9700000000003</v>
      </c>
      <c r="M448" s="13">
        <f t="shared" si="63"/>
        <v>30488.02</v>
      </c>
      <c r="N448" s="13">
        <f t="shared" si="63"/>
        <v>41423.170000000006</v>
      </c>
      <c r="O448" s="13">
        <f t="shared" si="63"/>
        <v>65154.799999999996</v>
      </c>
      <c r="X448" s="2"/>
      <c r="Y448" s="2"/>
      <c r="Z448" s="2"/>
      <c r="AA448" s="2"/>
      <c r="AB448" s="3"/>
      <c r="AC448" s="4"/>
    </row>
    <row r="449" spans="1:29" x14ac:dyDescent="0.25">
      <c r="D449" s="10"/>
      <c r="E449" s="10"/>
      <c r="X449" s="2"/>
      <c r="Y449" s="2"/>
      <c r="Z449" s="2"/>
      <c r="AA449" s="2"/>
      <c r="AB449" s="3"/>
      <c r="AC449" s="4"/>
    </row>
    <row r="450" spans="1:29" x14ac:dyDescent="0.25">
      <c r="A450" s="7" t="s">
        <v>128</v>
      </c>
      <c r="D450" s="10"/>
      <c r="E450" s="10"/>
      <c r="X450" s="2"/>
      <c r="Y450" s="2"/>
      <c r="Z450" s="2"/>
      <c r="AA450" s="2"/>
      <c r="AB450" s="3"/>
      <c r="AC450" s="4"/>
    </row>
    <row r="451" spans="1:29" x14ac:dyDescent="0.25">
      <c r="A451" s="11" t="s">
        <v>422</v>
      </c>
      <c r="B451" s="11" t="s">
        <v>413</v>
      </c>
      <c r="C451" s="11" t="s">
        <v>414</v>
      </c>
      <c r="D451" s="11" t="s">
        <v>420</v>
      </c>
      <c r="E451" s="11" t="s">
        <v>416</v>
      </c>
      <c r="F451" s="11" t="s">
        <v>415</v>
      </c>
      <c r="G451" s="12" t="s">
        <v>423</v>
      </c>
      <c r="H451" s="12" t="s">
        <v>424</v>
      </c>
      <c r="I451" s="12" t="s">
        <v>425</v>
      </c>
      <c r="J451" s="12" t="s">
        <v>0</v>
      </c>
      <c r="K451" s="12" t="s">
        <v>1</v>
      </c>
      <c r="L451" s="12" t="s">
        <v>2</v>
      </c>
      <c r="M451" s="12" t="s">
        <v>426</v>
      </c>
      <c r="N451" s="12" t="s">
        <v>427</v>
      </c>
      <c r="O451" s="12" t="s">
        <v>428</v>
      </c>
    </row>
    <row r="452" spans="1:29" x14ac:dyDescent="0.25">
      <c r="A452" s="6" t="s">
        <v>130</v>
      </c>
      <c r="B452" s="6" t="s">
        <v>48</v>
      </c>
      <c r="C452" s="6" t="s">
        <v>429</v>
      </c>
      <c r="D452" s="10">
        <v>45962</v>
      </c>
      <c r="E452" s="10">
        <v>46143</v>
      </c>
      <c r="F452" s="6" t="s">
        <v>418</v>
      </c>
      <c r="G452" s="9">
        <v>70000</v>
      </c>
      <c r="H452" s="9">
        <v>0</v>
      </c>
      <c r="I452" s="9">
        <v>70000</v>
      </c>
      <c r="J452" s="9">
        <v>2009</v>
      </c>
      <c r="K452" s="9">
        <v>5368.48</v>
      </c>
      <c r="L452" s="9">
        <v>2128</v>
      </c>
      <c r="M452" s="9">
        <v>25</v>
      </c>
      <c r="N452" s="9">
        <f>+M452+L452+K452+J452</f>
        <v>9530.48</v>
      </c>
      <c r="O452" s="9">
        <f>+I452-N452</f>
        <v>60469.520000000004</v>
      </c>
      <c r="X452" s="2"/>
      <c r="Y452" s="2"/>
      <c r="Z452" s="2"/>
      <c r="AA452" s="2"/>
      <c r="AB452" s="3"/>
      <c r="AC452" s="4"/>
    </row>
    <row r="453" spans="1:29" x14ac:dyDescent="0.25">
      <c r="A453" s="6" t="s">
        <v>129</v>
      </c>
      <c r="B453" s="6" t="s">
        <v>94</v>
      </c>
      <c r="C453" s="6" t="s">
        <v>429</v>
      </c>
      <c r="D453" s="10">
        <v>45962</v>
      </c>
      <c r="E453" s="10">
        <v>46143</v>
      </c>
      <c r="F453" s="6" t="s">
        <v>418</v>
      </c>
      <c r="G453" s="9">
        <v>50000</v>
      </c>
      <c r="H453" s="9">
        <v>0</v>
      </c>
      <c r="I453" s="9">
        <v>50000</v>
      </c>
      <c r="J453" s="9">
        <v>1435</v>
      </c>
      <c r="K453" s="9">
        <v>1854</v>
      </c>
      <c r="L453" s="9">
        <v>1520</v>
      </c>
      <c r="M453" s="9">
        <v>1308.3599999999999</v>
      </c>
      <c r="N453" s="9">
        <f t="shared" si="53"/>
        <v>6117.36</v>
      </c>
      <c r="O453" s="9">
        <f t="shared" si="54"/>
        <v>43882.64</v>
      </c>
      <c r="X453" s="2"/>
      <c r="Y453" s="2"/>
      <c r="Z453" s="2"/>
      <c r="AA453" s="2"/>
      <c r="AB453" s="3"/>
      <c r="AC453" s="4"/>
    </row>
    <row r="454" spans="1:29" x14ac:dyDescent="0.25">
      <c r="F454" s="6">
        <v>2</v>
      </c>
      <c r="G454" s="13">
        <f>SUM(G452:G453)</f>
        <v>120000</v>
      </c>
      <c r="H454" s="13">
        <f t="shared" ref="H454:O454" si="64">SUM(H452:H453)</f>
        <v>0</v>
      </c>
      <c r="I454" s="13">
        <f t="shared" si="64"/>
        <v>120000</v>
      </c>
      <c r="J454" s="13">
        <f t="shared" si="64"/>
        <v>3444</v>
      </c>
      <c r="K454" s="13">
        <f t="shared" si="64"/>
        <v>7222.48</v>
      </c>
      <c r="L454" s="13">
        <f t="shared" si="64"/>
        <v>3648</v>
      </c>
      <c r="M454" s="13">
        <f t="shared" si="64"/>
        <v>1333.36</v>
      </c>
      <c r="N454" s="13">
        <f t="shared" si="64"/>
        <v>15647.84</v>
      </c>
      <c r="O454" s="13">
        <f t="shared" si="64"/>
        <v>104352.16</v>
      </c>
    </row>
    <row r="455" spans="1:29" x14ac:dyDescent="0.25">
      <c r="D455" s="10"/>
      <c r="E455" s="10"/>
      <c r="X455" s="2"/>
      <c r="Y455" s="2"/>
      <c r="Z455" s="2"/>
      <c r="AA455" s="2"/>
      <c r="AB455" s="3"/>
      <c r="AC455" s="4"/>
    </row>
    <row r="456" spans="1:29" x14ac:dyDescent="0.25">
      <c r="D456" s="10"/>
      <c r="E456" s="10"/>
      <c r="X456" s="2"/>
      <c r="Y456" s="2"/>
      <c r="Z456" s="2"/>
      <c r="AA456" s="2"/>
      <c r="AB456" s="3"/>
      <c r="AC456" s="4"/>
    </row>
    <row r="457" spans="1:29" x14ac:dyDescent="0.25">
      <c r="A457" s="7" t="s">
        <v>90</v>
      </c>
      <c r="D457" s="10"/>
      <c r="E457" s="10"/>
      <c r="X457" s="2"/>
      <c r="Y457" s="2"/>
      <c r="Z457" s="2"/>
      <c r="AA457" s="2"/>
      <c r="AB457" s="3"/>
      <c r="AC457" s="4"/>
    </row>
    <row r="458" spans="1:29" x14ac:dyDescent="0.25">
      <c r="A458" s="11" t="s">
        <v>422</v>
      </c>
      <c r="B458" s="11" t="s">
        <v>413</v>
      </c>
      <c r="C458" s="11" t="s">
        <v>414</v>
      </c>
      <c r="D458" s="11" t="s">
        <v>420</v>
      </c>
      <c r="E458" s="11" t="s">
        <v>416</v>
      </c>
      <c r="F458" s="11" t="s">
        <v>415</v>
      </c>
      <c r="G458" s="12" t="s">
        <v>423</v>
      </c>
      <c r="H458" s="12" t="s">
        <v>424</v>
      </c>
      <c r="I458" s="12" t="s">
        <v>425</v>
      </c>
      <c r="J458" s="12" t="s">
        <v>0</v>
      </c>
      <c r="K458" s="12" t="s">
        <v>1</v>
      </c>
      <c r="L458" s="12" t="s">
        <v>2</v>
      </c>
      <c r="M458" s="12" t="s">
        <v>426</v>
      </c>
      <c r="N458" s="12" t="s">
        <v>427</v>
      </c>
      <c r="O458" s="12" t="s">
        <v>428</v>
      </c>
    </row>
    <row r="459" spans="1:29" x14ac:dyDescent="0.25">
      <c r="A459" s="6" t="s">
        <v>91</v>
      </c>
      <c r="B459" s="6" t="s">
        <v>13</v>
      </c>
      <c r="C459" s="6" t="s">
        <v>429</v>
      </c>
      <c r="D459" s="10">
        <v>45992</v>
      </c>
      <c r="E459" s="10">
        <v>46174</v>
      </c>
      <c r="F459" s="6" t="s">
        <v>417</v>
      </c>
      <c r="G459" s="9">
        <v>55000</v>
      </c>
      <c r="H459" s="9">
        <v>0</v>
      </c>
      <c r="I459" s="9">
        <v>55000</v>
      </c>
      <c r="J459" s="9">
        <v>1578.5</v>
      </c>
      <c r="K459" s="9">
        <v>2559.6799999999998</v>
      </c>
      <c r="L459" s="9">
        <v>1672</v>
      </c>
      <c r="M459" s="9">
        <v>25</v>
      </c>
      <c r="N459" s="9">
        <f t="shared" si="53"/>
        <v>5835.18</v>
      </c>
      <c r="O459" s="9">
        <f t="shared" si="54"/>
        <v>49164.82</v>
      </c>
      <c r="X459" s="2"/>
      <c r="Y459" s="2"/>
      <c r="Z459" s="2"/>
      <c r="AA459" s="2"/>
      <c r="AB459" s="3"/>
      <c r="AC459" s="4"/>
    </row>
    <row r="460" spans="1:29" x14ac:dyDescent="0.25">
      <c r="D460" s="10"/>
      <c r="E460" s="10"/>
      <c r="F460" s="6">
        <v>1</v>
      </c>
      <c r="G460" s="13">
        <f>SUM(G459)</f>
        <v>55000</v>
      </c>
      <c r="H460" s="13">
        <f t="shared" ref="H460:O460" si="65">SUM(H459)</f>
        <v>0</v>
      </c>
      <c r="I460" s="13">
        <f t="shared" si="65"/>
        <v>55000</v>
      </c>
      <c r="J460" s="13">
        <f t="shared" si="65"/>
        <v>1578.5</v>
      </c>
      <c r="K460" s="13">
        <f t="shared" si="65"/>
        <v>2559.6799999999998</v>
      </c>
      <c r="L460" s="13">
        <f t="shared" si="65"/>
        <v>1672</v>
      </c>
      <c r="M460" s="13">
        <f t="shared" si="65"/>
        <v>25</v>
      </c>
      <c r="N460" s="13">
        <f t="shared" si="65"/>
        <v>5835.18</v>
      </c>
      <c r="O460" s="13">
        <f t="shared" si="65"/>
        <v>49164.82</v>
      </c>
      <c r="X460" s="2"/>
      <c r="Y460" s="2"/>
      <c r="Z460" s="2"/>
      <c r="AA460" s="2"/>
      <c r="AB460" s="3"/>
      <c r="AC460" s="4"/>
    </row>
    <row r="461" spans="1:29" x14ac:dyDescent="0.25">
      <c r="D461" s="10"/>
      <c r="E461" s="10"/>
      <c r="X461" s="2"/>
      <c r="Y461" s="2"/>
      <c r="Z461" s="2"/>
      <c r="AA461" s="2"/>
      <c r="AB461" s="3"/>
      <c r="AC461" s="4"/>
    </row>
    <row r="462" spans="1:29" x14ac:dyDescent="0.25">
      <c r="A462" s="7" t="s">
        <v>92</v>
      </c>
      <c r="D462" s="10"/>
      <c r="E462" s="10"/>
      <c r="X462" s="2"/>
      <c r="Y462" s="2"/>
      <c r="Z462" s="2"/>
      <c r="AA462" s="2"/>
      <c r="AB462" s="3"/>
      <c r="AC462" s="4"/>
    </row>
    <row r="463" spans="1:29" x14ac:dyDescent="0.25">
      <c r="A463" s="11" t="s">
        <v>422</v>
      </c>
      <c r="B463" s="11" t="s">
        <v>413</v>
      </c>
      <c r="C463" s="11" t="s">
        <v>414</v>
      </c>
      <c r="D463" s="11" t="s">
        <v>420</v>
      </c>
      <c r="E463" s="11" t="s">
        <v>416</v>
      </c>
      <c r="F463" s="11" t="s">
        <v>415</v>
      </c>
      <c r="G463" s="12" t="s">
        <v>423</v>
      </c>
      <c r="H463" s="12" t="s">
        <v>424</v>
      </c>
      <c r="I463" s="12" t="s">
        <v>425</v>
      </c>
      <c r="J463" s="12" t="s">
        <v>0</v>
      </c>
      <c r="K463" s="12" t="s">
        <v>1</v>
      </c>
      <c r="L463" s="12" t="s">
        <v>2</v>
      </c>
      <c r="M463" s="12" t="s">
        <v>426</v>
      </c>
      <c r="N463" s="12" t="s">
        <v>427</v>
      </c>
      <c r="O463" s="12" t="s">
        <v>428</v>
      </c>
    </row>
    <row r="464" spans="1:29" x14ac:dyDescent="0.25">
      <c r="A464" s="6" t="s">
        <v>95</v>
      </c>
      <c r="B464" s="6" t="s">
        <v>48</v>
      </c>
      <c r="C464" s="6" t="s">
        <v>429</v>
      </c>
      <c r="D464" s="10">
        <v>45839</v>
      </c>
      <c r="E464" s="10">
        <v>46023</v>
      </c>
      <c r="F464" s="6" t="s">
        <v>417</v>
      </c>
      <c r="G464" s="9">
        <v>70000</v>
      </c>
      <c r="H464" s="9">
        <v>0</v>
      </c>
      <c r="I464" s="9">
        <v>70000</v>
      </c>
      <c r="J464" s="9">
        <v>2009</v>
      </c>
      <c r="K464" s="9">
        <v>5368.48</v>
      </c>
      <c r="L464" s="9">
        <v>2128</v>
      </c>
      <c r="M464" s="9">
        <v>25</v>
      </c>
      <c r="N464" s="9">
        <f>+M464+L464+K464+J464</f>
        <v>9530.48</v>
      </c>
      <c r="O464" s="9">
        <f>+I464-N464</f>
        <v>60469.520000000004</v>
      </c>
      <c r="X464" s="2"/>
      <c r="Y464" s="2"/>
      <c r="Z464" s="2"/>
      <c r="AA464" s="2"/>
      <c r="AB464" s="3"/>
      <c r="AC464" s="4"/>
    </row>
    <row r="465" spans="1:29" x14ac:dyDescent="0.25">
      <c r="A465" s="6" t="s">
        <v>93</v>
      </c>
      <c r="B465" s="6" t="s">
        <v>94</v>
      </c>
      <c r="C465" s="6" t="s">
        <v>429</v>
      </c>
      <c r="D465" s="10">
        <v>45778</v>
      </c>
      <c r="E465" s="10">
        <v>45962</v>
      </c>
      <c r="F465" s="6" t="s">
        <v>418</v>
      </c>
      <c r="G465" s="9">
        <v>50000</v>
      </c>
      <c r="H465" s="9">
        <v>0</v>
      </c>
      <c r="I465" s="9">
        <v>50000</v>
      </c>
      <c r="J465" s="9">
        <v>1435</v>
      </c>
      <c r="K465" s="9">
        <v>1854</v>
      </c>
      <c r="L465" s="9">
        <v>1520</v>
      </c>
      <c r="M465" s="9">
        <v>1305.98</v>
      </c>
      <c r="N465" s="9">
        <f t="shared" si="53"/>
        <v>6114.98</v>
      </c>
      <c r="O465" s="9">
        <f t="shared" si="54"/>
        <v>43885.020000000004</v>
      </c>
      <c r="X465" s="2"/>
      <c r="Y465" s="2"/>
      <c r="Z465" s="2"/>
      <c r="AA465" s="2"/>
      <c r="AB465" s="3"/>
      <c r="AC465" s="4"/>
    </row>
    <row r="466" spans="1:29" x14ac:dyDescent="0.25">
      <c r="F466" s="6">
        <v>2</v>
      </c>
      <c r="G466" s="13">
        <f>SUM(G464:G465)</f>
        <v>120000</v>
      </c>
      <c r="H466" s="13">
        <f t="shared" ref="H466:O466" si="66">SUM(H464:H465)</f>
        <v>0</v>
      </c>
      <c r="I466" s="13">
        <f t="shared" si="66"/>
        <v>120000</v>
      </c>
      <c r="J466" s="13">
        <f t="shared" si="66"/>
        <v>3444</v>
      </c>
      <c r="K466" s="13">
        <f t="shared" si="66"/>
        <v>7222.48</v>
      </c>
      <c r="L466" s="13">
        <f t="shared" si="66"/>
        <v>3648</v>
      </c>
      <c r="M466" s="13">
        <f t="shared" si="66"/>
        <v>1330.98</v>
      </c>
      <c r="N466" s="13">
        <f t="shared" si="66"/>
        <v>15645.46</v>
      </c>
      <c r="O466" s="13">
        <f t="shared" si="66"/>
        <v>104354.54000000001</v>
      </c>
    </row>
    <row r="467" spans="1:29" x14ac:dyDescent="0.25">
      <c r="D467" s="10"/>
      <c r="E467" s="10"/>
      <c r="X467" s="2"/>
      <c r="Y467" s="2"/>
      <c r="Z467" s="2"/>
      <c r="AA467" s="2"/>
      <c r="AB467" s="3"/>
      <c r="AC467" s="4"/>
    </row>
    <row r="468" spans="1:29" x14ac:dyDescent="0.25">
      <c r="A468" s="7" t="s">
        <v>170</v>
      </c>
      <c r="D468" s="10"/>
      <c r="E468" s="10"/>
      <c r="X468" s="2"/>
      <c r="Y468" s="2"/>
      <c r="Z468" s="2"/>
      <c r="AA468" s="2"/>
      <c r="AB468" s="3"/>
      <c r="AC468" s="4"/>
    </row>
    <row r="469" spans="1:29" x14ac:dyDescent="0.25">
      <c r="A469" s="11" t="s">
        <v>422</v>
      </c>
      <c r="B469" s="11" t="s">
        <v>413</v>
      </c>
      <c r="C469" s="11" t="s">
        <v>414</v>
      </c>
      <c r="D469" s="11" t="s">
        <v>420</v>
      </c>
      <c r="E469" s="11" t="s">
        <v>416</v>
      </c>
      <c r="F469" s="11" t="s">
        <v>415</v>
      </c>
      <c r="G469" s="12" t="s">
        <v>423</v>
      </c>
      <c r="H469" s="12" t="s">
        <v>424</v>
      </c>
      <c r="I469" s="12" t="s">
        <v>425</v>
      </c>
      <c r="J469" s="12" t="s">
        <v>0</v>
      </c>
      <c r="K469" s="12" t="s">
        <v>1</v>
      </c>
      <c r="L469" s="12" t="s">
        <v>2</v>
      </c>
      <c r="M469" s="12" t="s">
        <v>426</v>
      </c>
      <c r="N469" s="12" t="s">
        <v>427</v>
      </c>
      <c r="O469" s="12" t="s">
        <v>428</v>
      </c>
    </row>
    <row r="470" spans="1:29" x14ac:dyDescent="0.25">
      <c r="A470" s="6" t="s">
        <v>171</v>
      </c>
      <c r="B470" s="6" t="s">
        <v>94</v>
      </c>
      <c r="C470" s="6" t="s">
        <v>429</v>
      </c>
      <c r="D470" s="10">
        <v>45901</v>
      </c>
      <c r="E470" s="10">
        <v>46082</v>
      </c>
      <c r="F470" s="6" t="s">
        <v>418</v>
      </c>
      <c r="G470" s="9">
        <v>31500</v>
      </c>
      <c r="H470" s="9">
        <v>0</v>
      </c>
      <c r="I470" s="9">
        <v>31500</v>
      </c>
      <c r="J470" s="9">
        <v>904.05</v>
      </c>
      <c r="K470" s="9">
        <v>0</v>
      </c>
      <c r="L470" s="9">
        <v>957.6</v>
      </c>
      <c r="M470" s="9">
        <v>987.52</v>
      </c>
      <c r="N470" s="9">
        <f>+M470+L470+K470+J470</f>
        <v>2849.17</v>
      </c>
      <c r="O470" s="9">
        <f>+I470-N470</f>
        <v>28650.83</v>
      </c>
      <c r="X470" s="2"/>
      <c r="Y470" s="2"/>
      <c r="Z470" s="2"/>
      <c r="AA470" s="2"/>
      <c r="AB470" s="3"/>
      <c r="AC470" s="4"/>
    </row>
    <row r="471" spans="1:29" x14ac:dyDescent="0.25">
      <c r="A471" s="6" t="s">
        <v>174</v>
      </c>
      <c r="B471" s="6" t="s">
        <v>94</v>
      </c>
      <c r="C471" s="6" t="s">
        <v>429</v>
      </c>
      <c r="D471" s="10">
        <v>45839</v>
      </c>
      <c r="E471" s="10">
        <v>46023</v>
      </c>
      <c r="F471" s="6" t="s">
        <v>417</v>
      </c>
      <c r="G471" s="9">
        <v>50000</v>
      </c>
      <c r="H471" s="9">
        <v>0</v>
      </c>
      <c r="I471" s="9">
        <v>50000</v>
      </c>
      <c r="J471" s="9">
        <v>1435</v>
      </c>
      <c r="K471" s="9">
        <v>1854</v>
      </c>
      <c r="L471" s="9">
        <v>1520</v>
      </c>
      <c r="M471" s="9">
        <v>14791.81</v>
      </c>
      <c r="N471" s="9">
        <f>+M471+L471+K471+J471</f>
        <v>19600.809999999998</v>
      </c>
      <c r="O471" s="9">
        <f>+I471-N471</f>
        <v>30399.190000000002</v>
      </c>
      <c r="X471" s="2"/>
      <c r="Y471" s="2"/>
      <c r="Z471" s="2"/>
      <c r="AA471" s="2"/>
      <c r="AB471" s="3"/>
      <c r="AC471" s="4"/>
    </row>
    <row r="472" spans="1:29" x14ac:dyDescent="0.25">
      <c r="A472" s="6" t="s">
        <v>172</v>
      </c>
      <c r="B472" s="6" t="s">
        <v>173</v>
      </c>
      <c r="C472" s="6" t="s">
        <v>429</v>
      </c>
      <c r="D472" s="10">
        <v>45870</v>
      </c>
      <c r="E472" s="10">
        <v>46054</v>
      </c>
      <c r="F472" s="6" t="s">
        <v>417</v>
      </c>
      <c r="G472" s="9">
        <v>76000</v>
      </c>
      <c r="H472" s="9">
        <v>0</v>
      </c>
      <c r="I472" s="9">
        <v>76000</v>
      </c>
      <c r="J472" s="9">
        <v>2181.1999999999998</v>
      </c>
      <c r="K472" s="9">
        <v>6497.56</v>
      </c>
      <c r="L472" s="9">
        <v>2310.4</v>
      </c>
      <c r="M472" s="9">
        <v>25308</v>
      </c>
      <c r="N472" s="9">
        <f t="shared" si="53"/>
        <v>36297.159999999996</v>
      </c>
      <c r="O472" s="9">
        <f t="shared" si="54"/>
        <v>39702.840000000004</v>
      </c>
      <c r="X472" s="2"/>
      <c r="Y472" s="2"/>
      <c r="Z472" s="2"/>
      <c r="AA472" s="2"/>
      <c r="AB472" s="3"/>
      <c r="AC472" s="4"/>
    </row>
    <row r="473" spans="1:29" x14ac:dyDescent="0.25">
      <c r="A473" s="6" t="s">
        <v>175</v>
      </c>
      <c r="B473" s="6" t="s">
        <v>19</v>
      </c>
      <c r="C473" s="6" t="s">
        <v>429</v>
      </c>
      <c r="D473" s="10">
        <v>45901</v>
      </c>
      <c r="E473" s="10">
        <v>46082</v>
      </c>
      <c r="F473" s="6" t="s">
        <v>417</v>
      </c>
      <c r="G473" s="9">
        <v>55000</v>
      </c>
      <c r="H473" s="9">
        <v>0</v>
      </c>
      <c r="I473" s="9">
        <v>55000</v>
      </c>
      <c r="J473" s="9">
        <v>1578.5</v>
      </c>
      <c r="K473" s="9">
        <v>2559.6799999999998</v>
      </c>
      <c r="L473" s="9">
        <v>1672</v>
      </c>
      <c r="M473" s="9">
        <v>25</v>
      </c>
      <c r="N473" s="9">
        <f t="shared" si="53"/>
        <v>5835.18</v>
      </c>
      <c r="O473" s="9">
        <f t="shared" si="54"/>
        <v>49164.82</v>
      </c>
      <c r="X473" s="2"/>
      <c r="Y473" s="2"/>
      <c r="Z473" s="2"/>
      <c r="AA473" s="2"/>
      <c r="AB473" s="3"/>
      <c r="AC473" s="4"/>
    </row>
    <row r="474" spans="1:29" x14ac:dyDescent="0.25">
      <c r="D474" s="10"/>
      <c r="E474" s="10"/>
      <c r="F474" s="6">
        <v>4</v>
      </c>
      <c r="G474" s="13">
        <f>SUM(G470:G473)</f>
        <v>212500</v>
      </c>
      <c r="H474" s="13">
        <f t="shared" ref="H474:O474" si="67">SUM(H470:H473)</f>
        <v>0</v>
      </c>
      <c r="I474" s="13">
        <f t="shared" si="67"/>
        <v>212500</v>
      </c>
      <c r="J474" s="13">
        <f t="shared" si="67"/>
        <v>6098.75</v>
      </c>
      <c r="K474" s="13">
        <f t="shared" si="67"/>
        <v>10911.240000000002</v>
      </c>
      <c r="L474" s="13">
        <f t="shared" si="67"/>
        <v>6460</v>
      </c>
      <c r="M474" s="13">
        <f t="shared" si="67"/>
        <v>41112.33</v>
      </c>
      <c r="N474" s="13">
        <f t="shared" si="67"/>
        <v>64582.319999999992</v>
      </c>
      <c r="O474" s="13">
        <f t="shared" si="67"/>
        <v>147917.68000000002</v>
      </c>
      <c r="X474" s="2"/>
      <c r="Y474" s="2"/>
      <c r="Z474" s="2"/>
      <c r="AA474" s="2"/>
      <c r="AB474" s="3"/>
      <c r="AC474" s="4"/>
    </row>
    <row r="475" spans="1:29" x14ac:dyDescent="0.25">
      <c r="D475" s="10"/>
      <c r="E475" s="10"/>
      <c r="X475" s="2"/>
      <c r="Y475" s="2"/>
      <c r="Z475" s="2"/>
      <c r="AA475" s="2"/>
      <c r="AB475" s="3"/>
      <c r="AC475" s="4"/>
    </row>
    <row r="476" spans="1:29" x14ac:dyDescent="0.25">
      <c r="A476" s="7" t="s">
        <v>154</v>
      </c>
      <c r="D476" s="10"/>
      <c r="E476" s="10"/>
      <c r="X476" s="2"/>
      <c r="Y476" s="2"/>
      <c r="Z476" s="2"/>
      <c r="AA476" s="2"/>
      <c r="AB476" s="3"/>
      <c r="AC476" s="4"/>
    </row>
    <row r="477" spans="1:29" x14ac:dyDescent="0.25">
      <c r="A477" s="11" t="s">
        <v>422</v>
      </c>
      <c r="B477" s="11" t="s">
        <v>413</v>
      </c>
      <c r="C477" s="11" t="s">
        <v>414</v>
      </c>
      <c r="D477" s="11" t="s">
        <v>420</v>
      </c>
      <c r="E477" s="11" t="s">
        <v>416</v>
      </c>
      <c r="F477" s="11" t="s">
        <v>415</v>
      </c>
      <c r="G477" s="12" t="s">
        <v>423</v>
      </c>
      <c r="H477" s="12" t="s">
        <v>424</v>
      </c>
      <c r="I477" s="12" t="s">
        <v>425</v>
      </c>
      <c r="J477" s="12" t="s">
        <v>0</v>
      </c>
      <c r="K477" s="12" t="s">
        <v>1</v>
      </c>
      <c r="L477" s="12" t="s">
        <v>2</v>
      </c>
      <c r="M477" s="12" t="s">
        <v>426</v>
      </c>
      <c r="N477" s="12" t="s">
        <v>427</v>
      </c>
      <c r="O477" s="12" t="s">
        <v>428</v>
      </c>
    </row>
    <row r="478" spans="1:29" x14ac:dyDescent="0.25">
      <c r="A478" s="6" t="s">
        <v>155</v>
      </c>
      <c r="B478" s="6" t="s">
        <v>31</v>
      </c>
      <c r="C478" s="6" t="s">
        <v>429</v>
      </c>
      <c r="D478" s="10">
        <v>45901</v>
      </c>
      <c r="E478" s="10">
        <v>46082</v>
      </c>
      <c r="F478" s="6" t="s">
        <v>418</v>
      </c>
      <c r="G478" s="9">
        <v>40000</v>
      </c>
      <c r="H478" s="9">
        <v>0</v>
      </c>
      <c r="I478" s="9">
        <v>40000</v>
      </c>
      <c r="J478" s="9">
        <v>1148</v>
      </c>
      <c r="K478" s="9">
        <v>442.65</v>
      </c>
      <c r="L478" s="9">
        <v>1216</v>
      </c>
      <c r="M478" s="9">
        <v>25</v>
      </c>
      <c r="N478" s="9">
        <f t="shared" si="53"/>
        <v>2831.65</v>
      </c>
      <c r="O478" s="9">
        <f t="shared" si="54"/>
        <v>37168.35</v>
      </c>
      <c r="X478" s="2"/>
      <c r="Y478" s="2"/>
      <c r="Z478" s="2"/>
      <c r="AA478" s="2"/>
      <c r="AB478" s="3"/>
      <c r="AC478" s="4"/>
    </row>
    <row r="479" spans="1:29" x14ac:dyDescent="0.25">
      <c r="D479" s="10"/>
      <c r="E479" s="10"/>
      <c r="F479" s="6">
        <v>1</v>
      </c>
      <c r="G479" s="13">
        <f>SUM(G478)</f>
        <v>40000</v>
      </c>
      <c r="H479" s="13">
        <f t="shared" ref="H479:O479" si="68">SUM(H478)</f>
        <v>0</v>
      </c>
      <c r="I479" s="13">
        <f t="shared" si="68"/>
        <v>40000</v>
      </c>
      <c r="J479" s="13">
        <f t="shared" si="68"/>
        <v>1148</v>
      </c>
      <c r="K479" s="13">
        <f t="shared" si="68"/>
        <v>442.65</v>
      </c>
      <c r="L479" s="13">
        <f t="shared" si="68"/>
        <v>1216</v>
      </c>
      <c r="M479" s="13">
        <f t="shared" si="68"/>
        <v>25</v>
      </c>
      <c r="N479" s="13">
        <f t="shared" si="68"/>
        <v>2831.65</v>
      </c>
      <c r="O479" s="13">
        <f t="shared" si="68"/>
        <v>37168.35</v>
      </c>
      <c r="X479" s="2"/>
      <c r="Y479" s="2"/>
      <c r="Z479" s="2"/>
      <c r="AA479" s="2"/>
      <c r="AB479" s="3"/>
      <c r="AC479" s="4"/>
    </row>
    <row r="480" spans="1:29" x14ac:dyDescent="0.25">
      <c r="D480" s="10"/>
      <c r="E480" s="10"/>
      <c r="X480" s="2"/>
      <c r="Y480" s="2"/>
      <c r="Z480" s="2"/>
      <c r="AA480" s="2"/>
      <c r="AB480" s="3"/>
      <c r="AC480" s="4"/>
    </row>
    <row r="481" spans="1:29" x14ac:dyDescent="0.25">
      <c r="A481" s="7" t="s">
        <v>189</v>
      </c>
      <c r="D481" s="10"/>
      <c r="E481" s="10"/>
      <c r="X481" s="2"/>
      <c r="Y481" s="2"/>
      <c r="Z481" s="2"/>
      <c r="AA481" s="2"/>
      <c r="AB481" s="3"/>
      <c r="AC481" s="4"/>
    </row>
    <row r="482" spans="1:29" x14ac:dyDescent="0.25">
      <c r="A482" s="11" t="s">
        <v>422</v>
      </c>
      <c r="B482" s="11" t="s">
        <v>413</v>
      </c>
      <c r="C482" s="11" t="s">
        <v>414</v>
      </c>
      <c r="D482" s="11" t="s">
        <v>420</v>
      </c>
      <c r="E482" s="11" t="s">
        <v>416</v>
      </c>
      <c r="F482" s="11" t="s">
        <v>415</v>
      </c>
      <c r="G482" s="12" t="s">
        <v>423</v>
      </c>
      <c r="H482" s="12" t="s">
        <v>424</v>
      </c>
      <c r="I482" s="12" t="s">
        <v>425</v>
      </c>
      <c r="J482" s="12" t="s">
        <v>0</v>
      </c>
      <c r="K482" s="12" t="s">
        <v>1</v>
      </c>
      <c r="L482" s="12" t="s">
        <v>2</v>
      </c>
      <c r="M482" s="12" t="s">
        <v>426</v>
      </c>
      <c r="N482" s="12" t="s">
        <v>427</v>
      </c>
      <c r="O482" s="12" t="s">
        <v>428</v>
      </c>
    </row>
    <row r="483" spans="1:29" x14ac:dyDescent="0.25">
      <c r="A483" s="6" t="s">
        <v>191</v>
      </c>
      <c r="B483" s="6" t="s">
        <v>48</v>
      </c>
      <c r="C483" s="6" t="s">
        <v>429</v>
      </c>
      <c r="D483" s="10">
        <v>45839</v>
      </c>
      <c r="E483" s="10">
        <v>46023</v>
      </c>
      <c r="F483" s="6" t="s">
        <v>418</v>
      </c>
      <c r="G483" s="9">
        <v>70000</v>
      </c>
      <c r="H483" s="9">
        <v>0</v>
      </c>
      <c r="I483" s="9">
        <v>70000</v>
      </c>
      <c r="J483" s="9">
        <v>2009</v>
      </c>
      <c r="K483" s="9">
        <v>5368.48</v>
      </c>
      <c r="L483" s="9">
        <v>2128</v>
      </c>
      <c r="M483" s="9">
        <v>2125</v>
      </c>
      <c r="N483" s="9">
        <f>+M483+L483+K483+J483</f>
        <v>11630.48</v>
      </c>
      <c r="O483" s="9">
        <f>+I483-N483</f>
        <v>58369.520000000004</v>
      </c>
      <c r="X483" s="2"/>
      <c r="Y483" s="2"/>
      <c r="Z483" s="2"/>
      <c r="AA483" s="2"/>
      <c r="AB483" s="3"/>
      <c r="AC483" s="4"/>
    </row>
    <row r="484" spans="1:29" x14ac:dyDescent="0.25">
      <c r="A484" s="6" t="s">
        <v>190</v>
      </c>
      <c r="B484" s="6" t="s">
        <v>94</v>
      </c>
      <c r="C484" s="6" t="s">
        <v>429</v>
      </c>
      <c r="D484" s="10">
        <v>45839</v>
      </c>
      <c r="E484" s="10">
        <v>46023</v>
      </c>
      <c r="F484" s="6" t="s">
        <v>418</v>
      </c>
      <c r="G484" s="9">
        <v>50000</v>
      </c>
      <c r="H484" s="9">
        <v>0</v>
      </c>
      <c r="I484" s="9">
        <v>50000</v>
      </c>
      <c r="J484" s="9">
        <v>1435</v>
      </c>
      <c r="K484" s="9">
        <v>1854</v>
      </c>
      <c r="L484" s="9">
        <v>1520</v>
      </c>
      <c r="M484" s="9">
        <v>25</v>
      </c>
      <c r="N484" s="9">
        <f t="shared" si="53"/>
        <v>4834</v>
      </c>
      <c r="O484" s="9">
        <f t="shared" si="54"/>
        <v>45166</v>
      </c>
      <c r="X484" s="2"/>
      <c r="Y484" s="2"/>
      <c r="Z484" s="2"/>
      <c r="AA484" s="2"/>
      <c r="AB484" s="3"/>
      <c r="AC484" s="4"/>
    </row>
    <row r="485" spans="1:29" x14ac:dyDescent="0.25">
      <c r="A485" s="6" t="s">
        <v>192</v>
      </c>
      <c r="B485" s="6" t="s">
        <v>94</v>
      </c>
      <c r="C485" s="6" t="s">
        <v>429</v>
      </c>
      <c r="D485" s="10">
        <v>45962</v>
      </c>
      <c r="E485" s="10">
        <v>46143</v>
      </c>
      <c r="F485" s="6" t="s">
        <v>418</v>
      </c>
      <c r="G485" s="9">
        <v>50000</v>
      </c>
      <c r="H485" s="9">
        <v>0</v>
      </c>
      <c r="I485" s="9">
        <v>50000</v>
      </c>
      <c r="J485" s="9">
        <v>1435</v>
      </c>
      <c r="K485" s="9">
        <v>1854</v>
      </c>
      <c r="L485" s="9">
        <v>1520</v>
      </c>
      <c r="M485" s="9">
        <v>25</v>
      </c>
      <c r="N485" s="9">
        <f t="shared" si="53"/>
        <v>4834</v>
      </c>
      <c r="O485" s="9">
        <f t="shared" si="54"/>
        <v>45166</v>
      </c>
      <c r="X485" s="2"/>
      <c r="Y485" s="2"/>
      <c r="Z485" s="2"/>
      <c r="AA485" s="2"/>
      <c r="AB485" s="4"/>
      <c r="AC485" s="4"/>
    </row>
    <row r="486" spans="1:29" x14ac:dyDescent="0.25">
      <c r="A486" s="6" t="s">
        <v>194</v>
      </c>
      <c r="B486" s="6" t="s">
        <v>94</v>
      </c>
      <c r="C486" s="6" t="s">
        <v>429</v>
      </c>
      <c r="D486" s="10">
        <v>45901</v>
      </c>
      <c r="E486" s="10">
        <v>46082</v>
      </c>
      <c r="F486" s="6" t="s">
        <v>417</v>
      </c>
      <c r="G486" s="9">
        <v>31500</v>
      </c>
      <c r="H486" s="9">
        <v>0</v>
      </c>
      <c r="I486" s="9">
        <v>31500</v>
      </c>
      <c r="J486" s="9">
        <v>904.05</v>
      </c>
      <c r="K486" s="9">
        <v>0</v>
      </c>
      <c r="L486" s="9">
        <v>957.6</v>
      </c>
      <c r="M486" s="9">
        <v>25</v>
      </c>
      <c r="N486" s="9">
        <f t="shared" si="53"/>
        <v>1886.65</v>
      </c>
      <c r="O486" s="9">
        <f t="shared" si="54"/>
        <v>29613.35</v>
      </c>
      <c r="X486" s="2"/>
      <c r="Y486" s="2"/>
      <c r="Z486" s="2"/>
      <c r="AA486" s="2"/>
      <c r="AB486" s="3"/>
      <c r="AC486" s="4"/>
    </row>
    <row r="487" spans="1:29" x14ac:dyDescent="0.25">
      <c r="A487" s="6" t="s">
        <v>195</v>
      </c>
      <c r="B487" s="6" t="s">
        <v>94</v>
      </c>
      <c r="C487" s="6" t="s">
        <v>429</v>
      </c>
      <c r="D487" s="10">
        <v>45870</v>
      </c>
      <c r="E487" s="10">
        <v>46054</v>
      </c>
      <c r="F487" s="6" t="s">
        <v>417</v>
      </c>
      <c r="G487" s="9">
        <v>50000</v>
      </c>
      <c r="H487" s="9">
        <v>0</v>
      </c>
      <c r="I487" s="9">
        <v>50000</v>
      </c>
      <c r="J487" s="9">
        <v>1435</v>
      </c>
      <c r="K487" s="9">
        <v>1854</v>
      </c>
      <c r="L487" s="9">
        <v>1520</v>
      </c>
      <c r="M487" s="9">
        <v>25</v>
      </c>
      <c r="N487" s="9">
        <f t="shared" si="53"/>
        <v>4834</v>
      </c>
      <c r="O487" s="9">
        <f t="shared" si="54"/>
        <v>45166</v>
      </c>
      <c r="X487" s="2"/>
      <c r="Y487" s="2"/>
      <c r="Z487" s="2"/>
      <c r="AA487" s="2"/>
      <c r="AB487" s="3"/>
      <c r="AC487" s="4"/>
    </row>
    <row r="488" spans="1:29" x14ac:dyDescent="0.25">
      <c r="A488" s="6" t="s">
        <v>196</v>
      </c>
      <c r="B488" s="6" t="s">
        <v>94</v>
      </c>
      <c r="C488" s="6" t="s">
        <v>429</v>
      </c>
      <c r="D488" s="10">
        <v>45962</v>
      </c>
      <c r="E488" s="10">
        <v>46143</v>
      </c>
      <c r="F488" s="6" t="s">
        <v>417</v>
      </c>
      <c r="G488" s="9">
        <v>50000</v>
      </c>
      <c r="H488" s="9">
        <v>0</v>
      </c>
      <c r="I488" s="9">
        <v>50000</v>
      </c>
      <c r="J488" s="9">
        <v>1435</v>
      </c>
      <c r="K488" s="9">
        <v>1566.03</v>
      </c>
      <c r="L488" s="9">
        <v>1520</v>
      </c>
      <c r="M488" s="9">
        <v>1944.78</v>
      </c>
      <c r="N488" s="9">
        <f t="shared" si="53"/>
        <v>6465.8099999999995</v>
      </c>
      <c r="O488" s="9">
        <f t="shared" si="54"/>
        <v>43534.19</v>
      </c>
      <c r="X488" s="2"/>
      <c r="Y488" s="2"/>
      <c r="Z488" s="2"/>
      <c r="AA488" s="2"/>
      <c r="AB488" s="4"/>
      <c r="AC488" s="4"/>
    </row>
    <row r="489" spans="1:29" x14ac:dyDescent="0.25">
      <c r="A489" s="6" t="s">
        <v>193</v>
      </c>
      <c r="B489" s="6" t="s">
        <v>19</v>
      </c>
      <c r="C489" s="6" t="s">
        <v>429</v>
      </c>
      <c r="D489" s="10">
        <v>45962</v>
      </c>
      <c r="E489" s="10">
        <v>46143</v>
      </c>
      <c r="F489" s="6" t="s">
        <v>417</v>
      </c>
      <c r="G489" s="9">
        <v>55000</v>
      </c>
      <c r="H489" s="9">
        <v>0</v>
      </c>
      <c r="I489" s="9">
        <v>55000</v>
      </c>
      <c r="J489" s="9">
        <v>1578.5</v>
      </c>
      <c r="K489" s="9">
        <v>2559.6799999999998</v>
      </c>
      <c r="L489" s="9">
        <v>1672</v>
      </c>
      <c r="M489" s="9">
        <v>25</v>
      </c>
      <c r="N489" s="9">
        <f t="shared" si="53"/>
        <v>5835.18</v>
      </c>
      <c r="O489" s="9">
        <f t="shared" si="54"/>
        <v>49164.82</v>
      </c>
      <c r="X489" s="2"/>
      <c r="Y489" s="2"/>
      <c r="Z489" s="2"/>
      <c r="AA489" s="2"/>
      <c r="AB489" s="4"/>
      <c r="AC489" s="4"/>
    </row>
    <row r="490" spans="1:29" x14ac:dyDescent="0.25">
      <c r="F490" s="6">
        <v>7</v>
      </c>
      <c r="G490" s="13">
        <f>SUM(G483:G489)</f>
        <v>356500</v>
      </c>
      <c r="H490" s="13">
        <f t="shared" ref="H490:O490" si="69">SUM(H483:H489)</f>
        <v>0</v>
      </c>
      <c r="I490" s="13">
        <f t="shared" si="69"/>
        <v>356500</v>
      </c>
      <c r="J490" s="13">
        <f t="shared" si="69"/>
        <v>10231.549999999999</v>
      </c>
      <c r="K490" s="13">
        <f t="shared" si="69"/>
        <v>15056.19</v>
      </c>
      <c r="L490" s="13">
        <f t="shared" si="69"/>
        <v>10837.6</v>
      </c>
      <c r="M490" s="13">
        <f t="shared" si="69"/>
        <v>4194.78</v>
      </c>
      <c r="N490" s="13">
        <f t="shared" si="69"/>
        <v>40320.120000000003</v>
      </c>
      <c r="O490" s="13">
        <f t="shared" si="69"/>
        <v>316179.88000000006</v>
      </c>
    </row>
    <row r="491" spans="1:29" x14ac:dyDescent="0.25">
      <c r="D491" s="10"/>
      <c r="E491" s="10"/>
      <c r="X491" s="2"/>
      <c r="Y491" s="2"/>
      <c r="Z491" s="2"/>
      <c r="AA491" s="2"/>
      <c r="AB491" s="3"/>
      <c r="AC491" s="4"/>
    </row>
    <row r="492" spans="1:29" x14ac:dyDescent="0.25">
      <c r="A492" s="7" t="s">
        <v>96</v>
      </c>
      <c r="D492" s="10"/>
      <c r="E492" s="10"/>
      <c r="X492" s="2"/>
      <c r="Y492" s="2"/>
      <c r="Z492" s="2"/>
      <c r="AA492" s="2"/>
      <c r="AB492" s="3"/>
      <c r="AC492" s="4"/>
    </row>
    <row r="493" spans="1:29" x14ac:dyDescent="0.25">
      <c r="A493" s="11" t="s">
        <v>422</v>
      </c>
      <c r="B493" s="11" t="s">
        <v>413</v>
      </c>
      <c r="C493" s="11" t="s">
        <v>414</v>
      </c>
      <c r="D493" s="11" t="s">
        <v>420</v>
      </c>
      <c r="E493" s="11" t="s">
        <v>416</v>
      </c>
      <c r="F493" s="11" t="s">
        <v>415</v>
      </c>
      <c r="G493" s="12" t="s">
        <v>423</v>
      </c>
      <c r="H493" s="12" t="s">
        <v>424</v>
      </c>
      <c r="I493" s="12" t="s">
        <v>425</v>
      </c>
      <c r="J493" s="12" t="s">
        <v>0</v>
      </c>
      <c r="K493" s="12" t="s">
        <v>1</v>
      </c>
      <c r="L493" s="12" t="s">
        <v>2</v>
      </c>
      <c r="M493" s="12" t="s">
        <v>426</v>
      </c>
      <c r="N493" s="12" t="s">
        <v>427</v>
      </c>
      <c r="O493" s="12" t="s">
        <v>428</v>
      </c>
    </row>
    <row r="494" spans="1:29" x14ac:dyDescent="0.25">
      <c r="A494" s="6" t="s">
        <v>100</v>
      </c>
      <c r="B494" s="6" t="s">
        <v>48</v>
      </c>
      <c r="C494" s="6" t="s">
        <v>429</v>
      </c>
      <c r="D494" s="10">
        <v>45901</v>
      </c>
      <c r="E494" s="10">
        <v>46082</v>
      </c>
      <c r="F494" s="6" t="s">
        <v>418</v>
      </c>
      <c r="G494" s="9">
        <v>60000</v>
      </c>
      <c r="H494" s="9">
        <v>0</v>
      </c>
      <c r="I494" s="9">
        <v>60000</v>
      </c>
      <c r="J494" s="9">
        <v>1722</v>
      </c>
      <c r="K494" s="9">
        <v>3486.68</v>
      </c>
      <c r="L494" s="9">
        <v>1824</v>
      </c>
      <c r="M494" s="9">
        <v>25</v>
      </c>
      <c r="N494" s="9">
        <f>+M494+L494+K494+J494</f>
        <v>7057.68</v>
      </c>
      <c r="O494" s="9">
        <f>+I494-N494</f>
        <v>52942.32</v>
      </c>
      <c r="X494" s="2"/>
      <c r="Y494" s="2"/>
      <c r="Z494" s="2"/>
      <c r="AA494" s="2"/>
      <c r="AB494" s="3"/>
      <c r="AC494" s="4"/>
    </row>
    <row r="495" spans="1:29" x14ac:dyDescent="0.25">
      <c r="A495" s="6" t="s">
        <v>98</v>
      </c>
      <c r="B495" s="6" t="s">
        <v>99</v>
      </c>
      <c r="C495" s="6" t="s">
        <v>429</v>
      </c>
      <c r="D495" s="10">
        <v>45839</v>
      </c>
      <c r="E495" s="10">
        <v>46023</v>
      </c>
      <c r="F495" s="6" t="s">
        <v>417</v>
      </c>
      <c r="G495" s="9">
        <v>105000</v>
      </c>
      <c r="H495" s="9">
        <v>0</v>
      </c>
      <c r="I495" s="9">
        <v>105000</v>
      </c>
      <c r="J495" s="9">
        <v>3013.5</v>
      </c>
      <c r="K495" s="9">
        <v>12801.55</v>
      </c>
      <c r="L495" s="9">
        <v>3192</v>
      </c>
      <c r="M495" s="9">
        <v>1944.78</v>
      </c>
      <c r="N495" s="9">
        <f t="shared" si="53"/>
        <v>20951.829999999998</v>
      </c>
      <c r="O495" s="9">
        <f t="shared" si="54"/>
        <v>84048.17</v>
      </c>
      <c r="X495" s="2"/>
      <c r="Y495" s="2"/>
      <c r="Z495" s="2"/>
      <c r="AA495" s="2"/>
      <c r="AB495" s="3"/>
      <c r="AC495" s="4"/>
    </row>
    <row r="496" spans="1:29" x14ac:dyDescent="0.25">
      <c r="A496" s="6" t="s">
        <v>101</v>
      </c>
      <c r="B496" s="6" t="s">
        <v>102</v>
      </c>
      <c r="C496" s="6" t="s">
        <v>429</v>
      </c>
      <c r="D496" s="10">
        <v>45962</v>
      </c>
      <c r="E496" s="10">
        <v>46143</v>
      </c>
      <c r="F496" s="6" t="s">
        <v>418</v>
      </c>
      <c r="G496" s="9">
        <v>76000</v>
      </c>
      <c r="H496" s="9">
        <v>0</v>
      </c>
      <c r="I496" s="9">
        <v>76000</v>
      </c>
      <c r="J496" s="9">
        <v>2181.1999999999998</v>
      </c>
      <c r="K496" s="9">
        <v>5729.64</v>
      </c>
      <c r="L496" s="9">
        <v>2310.4</v>
      </c>
      <c r="M496" s="9">
        <v>3864.56</v>
      </c>
      <c r="N496" s="9">
        <f t="shared" si="53"/>
        <v>14085.8</v>
      </c>
      <c r="O496" s="9">
        <f t="shared" si="54"/>
        <v>61914.2</v>
      </c>
      <c r="X496" s="2"/>
      <c r="Y496" s="2"/>
      <c r="Z496" s="2"/>
      <c r="AA496" s="2"/>
      <c r="AB496" s="3"/>
      <c r="AC496" s="4"/>
    </row>
    <row r="497" spans="1:29" x14ac:dyDescent="0.25">
      <c r="A497" s="6" t="s">
        <v>103</v>
      </c>
      <c r="B497" s="6" t="s">
        <v>102</v>
      </c>
      <c r="C497" s="6" t="s">
        <v>429</v>
      </c>
      <c r="D497" s="10">
        <v>45870</v>
      </c>
      <c r="E497" s="10">
        <v>46054</v>
      </c>
      <c r="F497" s="6" t="s">
        <v>418</v>
      </c>
      <c r="G497" s="9">
        <v>60000</v>
      </c>
      <c r="H497" s="9">
        <v>0</v>
      </c>
      <c r="I497" s="9">
        <v>60000</v>
      </c>
      <c r="J497" s="9">
        <v>1722</v>
      </c>
      <c r="K497" s="9">
        <v>3102.72</v>
      </c>
      <c r="L497" s="9">
        <v>1824</v>
      </c>
      <c r="M497" s="9">
        <v>1944.78</v>
      </c>
      <c r="N497" s="9">
        <f t="shared" si="53"/>
        <v>8593.5</v>
      </c>
      <c r="O497" s="9">
        <f t="shared" si="54"/>
        <v>51406.5</v>
      </c>
      <c r="X497" s="2"/>
      <c r="Y497" s="2"/>
      <c r="Z497" s="2"/>
      <c r="AA497" s="2"/>
      <c r="AB497" s="3"/>
      <c r="AC497" s="4"/>
    </row>
    <row r="498" spans="1:29" x14ac:dyDescent="0.25">
      <c r="A498" s="6" t="s">
        <v>105</v>
      </c>
      <c r="B498" s="6" t="s">
        <v>5</v>
      </c>
      <c r="C498" s="6" t="s">
        <v>429</v>
      </c>
      <c r="D498" s="10">
        <v>45962</v>
      </c>
      <c r="E498" s="10">
        <v>46143</v>
      </c>
      <c r="F498" s="6" t="s">
        <v>417</v>
      </c>
      <c r="G498" s="9">
        <v>50000</v>
      </c>
      <c r="H498" s="9">
        <v>0</v>
      </c>
      <c r="I498" s="9">
        <v>50000</v>
      </c>
      <c r="J498" s="9">
        <v>1435</v>
      </c>
      <c r="K498" s="9">
        <v>1854</v>
      </c>
      <c r="L498" s="9">
        <v>1520</v>
      </c>
      <c r="M498" s="9">
        <v>25</v>
      </c>
      <c r="N498" s="9">
        <f t="shared" si="53"/>
        <v>4834</v>
      </c>
      <c r="O498" s="9">
        <f t="shared" si="54"/>
        <v>45166</v>
      </c>
      <c r="X498" s="2"/>
      <c r="Y498" s="2"/>
      <c r="Z498" s="2"/>
      <c r="AA498" s="2"/>
      <c r="AB498" s="3"/>
      <c r="AC498" s="4"/>
    </row>
    <row r="499" spans="1:29" x14ac:dyDescent="0.25">
      <c r="A499" s="6" t="s">
        <v>97</v>
      </c>
      <c r="B499" s="6" t="s">
        <v>19</v>
      </c>
      <c r="C499" s="6" t="s">
        <v>429</v>
      </c>
      <c r="D499" s="10">
        <v>45901</v>
      </c>
      <c r="E499" s="10">
        <v>46082</v>
      </c>
      <c r="F499" s="6" t="s">
        <v>417</v>
      </c>
      <c r="G499" s="9">
        <v>55000</v>
      </c>
      <c r="H499" s="9">
        <v>0</v>
      </c>
      <c r="I499" s="9">
        <v>55000</v>
      </c>
      <c r="J499" s="9">
        <v>1578.5</v>
      </c>
      <c r="K499" s="9">
        <v>1983.74</v>
      </c>
      <c r="L499" s="9">
        <v>1672</v>
      </c>
      <c r="M499" s="9">
        <v>6435.56</v>
      </c>
      <c r="N499" s="9">
        <f t="shared" si="53"/>
        <v>11669.800000000001</v>
      </c>
      <c r="O499" s="9">
        <f t="shared" si="54"/>
        <v>43330.2</v>
      </c>
      <c r="X499" s="2"/>
      <c r="Y499" s="2"/>
      <c r="Z499" s="2"/>
      <c r="AA499" s="2"/>
      <c r="AB499" s="3"/>
      <c r="AC499" s="4"/>
    </row>
    <row r="500" spans="1:29" x14ac:dyDescent="0.25">
      <c r="A500" s="6" t="s">
        <v>104</v>
      </c>
      <c r="B500" s="6" t="s">
        <v>19</v>
      </c>
      <c r="C500" s="6" t="s">
        <v>429</v>
      </c>
      <c r="D500" s="10">
        <v>45962</v>
      </c>
      <c r="E500" s="10">
        <v>46143</v>
      </c>
      <c r="F500" s="6" t="s">
        <v>417</v>
      </c>
      <c r="G500" s="9">
        <v>55000</v>
      </c>
      <c r="H500" s="9">
        <v>0</v>
      </c>
      <c r="I500" s="9">
        <v>55000</v>
      </c>
      <c r="J500" s="9">
        <v>1578.5</v>
      </c>
      <c r="K500" s="9">
        <v>2559.6799999999998</v>
      </c>
      <c r="L500" s="9">
        <v>1672</v>
      </c>
      <c r="M500" s="9">
        <v>25</v>
      </c>
      <c r="N500" s="9">
        <f t="shared" si="53"/>
        <v>5835.18</v>
      </c>
      <c r="O500" s="9">
        <f t="shared" si="54"/>
        <v>49164.82</v>
      </c>
      <c r="X500" s="2"/>
      <c r="Y500" s="2"/>
      <c r="Z500" s="2"/>
      <c r="AA500" s="2"/>
      <c r="AB500" s="3"/>
      <c r="AC500" s="4"/>
    </row>
    <row r="501" spans="1:29" x14ac:dyDescent="0.25">
      <c r="A501" s="6" t="s">
        <v>106</v>
      </c>
      <c r="B501" s="6" t="s">
        <v>19</v>
      </c>
      <c r="C501" s="6" t="s">
        <v>429</v>
      </c>
      <c r="D501" s="10">
        <v>45839</v>
      </c>
      <c r="E501" s="10">
        <v>46023</v>
      </c>
      <c r="F501" s="6" t="s">
        <v>417</v>
      </c>
      <c r="G501" s="9">
        <v>55000</v>
      </c>
      <c r="H501" s="9">
        <v>0</v>
      </c>
      <c r="I501" s="9">
        <v>55000</v>
      </c>
      <c r="J501" s="9">
        <v>1578.5</v>
      </c>
      <c r="K501" s="9">
        <v>2559.6799999999998</v>
      </c>
      <c r="L501" s="9">
        <v>1672</v>
      </c>
      <c r="M501" s="9">
        <v>25</v>
      </c>
      <c r="N501" s="9">
        <f t="shared" si="53"/>
        <v>5835.18</v>
      </c>
      <c r="O501" s="9">
        <f t="shared" si="54"/>
        <v>49164.82</v>
      </c>
      <c r="X501" s="2"/>
      <c r="Y501" s="2"/>
      <c r="Z501" s="2"/>
      <c r="AA501" s="2"/>
      <c r="AB501" s="3"/>
      <c r="AC501" s="4"/>
    </row>
    <row r="502" spans="1:29" x14ac:dyDescent="0.25">
      <c r="A502" s="6" t="s">
        <v>107</v>
      </c>
      <c r="B502" s="6" t="s">
        <v>19</v>
      </c>
      <c r="C502" s="6" t="s">
        <v>429</v>
      </c>
      <c r="D502" s="10">
        <v>45839</v>
      </c>
      <c r="E502" s="10">
        <v>46023</v>
      </c>
      <c r="F502" s="6" t="s">
        <v>418</v>
      </c>
      <c r="G502" s="9">
        <v>55000</v>
      </c>
      <c r="H502" s="9">
        <v>0</v>
      </c>
      <c r="I502" s="9">
        <v>55000</v>
      </c>
      <c r="J502" s="9">
        <v>1578.5</v>
      </c>
      <c r="K502" s="9">
        <v>2271.71</v>
      </c>
      <c r="L502" s="9">
        <v>1672</v>
      </c>
      <c r="M502" s="9">
        <v>14790.12</v>
      </c>
      <c r="N502" s="9">
        <f t="shared" si="53"/>
        <v>20312.330000000002</v>
      </c>
      <c r="O502" s="9">
        <f t="shared" si="54"/>
        <v>34687.67</v>
      </c>
      <c r="X502" s="2"/>
      <c r="Y502" s="2"/>
      <c r="Z502" s="2"/>
      <c r="AA502" s="2"/>
      <c r="AB502" s="3"/>
      <c r="AC502" s="4"/>
    </row>
    <row r="503" spans="1:29" x14ac:dyDescent="0.25">
      <c r="F503" s="6">
        <v>9</v>
      </c>
      <c r="G503" s="13">
        <f>SUM(G494:G502)</f>
        <v>571000</v>
      </c>
      <c r="H503" s="13">
        <f t="shared" ref="H503:O503" si="70">SUM(H494:H502)</f>
        <v>0</v>
      </c>
      <c r="I503" s="13">
        <f t="shared" si="70"/>
        <v>571000</v>
      </c>
      <c r="J503" s="13">
        <f t="shared" si="70"/>
        <v>16387.7</v>
      </c>
      <c r="K503" s="13">
        <f t="shared" si="70"/>
        <v>36349.4</v>
      </c>
      <c r="L503" s="13">
        <f t="shared" si="70"/>
        <v>17358.400000000001</v>
      </c>
      <c r="M503" s="13">
        <f t="shared" si="70"/>
        <v>29079.800000000003</v>
      </c>
      <c r="N503" s="13">
        <f t="shared" si="70"/>
        <v>99175.3</v>
      </c>
      <c r="O503" s="13">
        <f t="shared" si="70"/>
        <v>471824.7</v>
      </c>
    </row>
    <row r="504" spans="1:29" x14ac:dyDescent="0.25">
      <c r="D504" s="10"/>
      <c r="E504" s="10"/>
      <c r="X504" s="2"/>
      <c r="Y504" s="2"/>
      <c r="Z504" s="2"/>
      <c r="AA504" s="2"/>
      <c r="AB504" s="3"/>
      <c r="AC504" s="4"/>
    </row>
    <row r="505" spans="1:29" x14ac:dyDescent="0.25">
      <c r="A505" s="7" t="s">
        <v>176</v>
      </c>
      <c r="D505" s="10"/>
      <c r="E505" s="10"/>
      <c r="X505" s="2"/>
      <c r="Y505" s="2"/>
      <c r="Z505" s="2"/>
      <c r="AA505" s="2"/>
      <c r="AB505" s="3"/>
      <c r="AC505" s="4"/>
    </row>
    <row r="506" spans="1:29" x14ac:dyDescent="0.25">
      <c r="A506" s="11" t="s">
        <v>422</v>
      </c>
      <c r="B506" s="11" t="s">
        <v>413</v>
      </c>
      <c r="C506" s="11" t="s">
        <v>414</v>
      </c>
      <c r="D506" s="11" t="s">
        <v>420</v>
      </c>
      <c r="E506" s="11" t="s">
        <v>416</v>
      </c>
      <c r="F506" s="11" t="s">
        <v>415</v>
      </c>
      <c r="G506" s="12" t="s">
        <v>423</v>
      </c>
      <c r="H506" s="12" t="s">
        <v>424</v>
      </c>
      <c r="I506" s="12" t="s">
        <v>425</v>
      </c>
      <c r="J506" s="12" t="s">
        <v>0</v>
      </c>
      <c r="K506" s="12" t="s">
        <v>1</v>
      </c>
      <c r="L506" s="12" t="s">
        <v>2</v>
      </c>
      <c r="M506" s="12" t="s">
        <v>426</v>
      </c>
      <c r="N506" s="12" t="s">
        <v>427</v>
      </c>
      <c r="O506" s="12" t="s">
        <v>428</v>
      </c>
    </row>
    <row r="507" spans="1:29" x14ac:dyDescent="0.25">
      <c r="A507" s="6" t="s">
        <v>178</v>
      </c>
      <c r="B507" s="6" t="s">
        <v>48</v>
      </c>
      <c r="C507" s="6" t="s">
        <v>429</v>
      </c>
      <c r="D507" s="10">
        <v>45839</v>
      </c>
      <c r="E507" s="10">
        <v>46023</v>
      </c>
      <c r="F507" s="6" t="s">
        <v>418</v>
      </c>
      <c r="G507" s="9">
        <v>70000</v>
      </c>
      <c r="H507" s="9">
        <v>0</v>
      </c>
      <c r="I507" s="9">
        <v>70000</v>
      </c>
      <c r="J507" s="9">
        <v>2009</v>
      </c>
      <c r="K507" s="9">
        <v>4984.5200000000004</v>
      </c>
      <c r="L507" s="9">
        <v>2128</v>
      </c>
      <c r="M507" s="9">
        <v>1944.78</v>
      </c>
      <c r="N507" s="9">
        <f>+M507+L507+K507+J507</f>
        <v>11066.3</v>
      </c>
      <c r="O507" s="9">
        <f>+I507-N507</f>
        <v>58933.7</v>
      </c>
      <c r="X507" s="2"/>
      <c r="Y507" s="2"/>
      <c r="Z507" s="2"/>
      <c r="AA507" s="2"/>
      <c r="AB507" s="3"/>
      <c r="AC507" s="4"/>
    </row>
    <row r="508" spans="1:29" x14ac:dyDescent="0.25">
      <c r="A508" s="6" t="s">
        <v>179</v>
      </c>
      <c r="B508" s="6" t="s">
        <v>5</v>
      </c>
      <c r="C508" s="6" t="s">
        <v>429</v>
      </c>
      <c r="D508" s="10">
        <v>45962</v>
      </c>
      <c r="E508" s="10">
        <v>46143</v>
      </c>
      <c r="F508" s="6" t="s">
        <v>418</v>
      </c>
      <c r="G508" s="9">
        <v>50000</v>
      </c>
      <c r="H508" s="9">
        <v>0</v>
      </c>
      <c r="I508" s="9">
        <v>50000</v>
      </c>
      <c r="J508" s="9">
        <v>1435</v>
      </c>
      <c r="K508" s="9">
        <v>1854</v>
      </c>
      <c r="L508" s="9">
        <v>1520</v>
      </c>
      <c r="M508" s="9">
        <v>25</v>
      </c>
      <c r="N508" s="9">
        <f t="shared" si="53"/>
        <v>4834</v>
      </c>
      <c r="O508" s="9">
        <f t="shared" si="54"/>
        <v>45166</v>
      </c>
      <c r="X508" s="2"/>
      <c r="Y508" s="2"/>
      <c r="Z508" s="2"/>
      <c r="AA508" s="2"/>
      <c r="AB508" s="4"/>
      <c r="AC508" s="4"/>
    </row>
    <row r="509" spans="1:29" x14ac:dyDescent="0.25">
      <c r="A509" s="6" t="s">
        <v>177</v>
      </c>
      <c r="B509" s="6" t="s">
        <v>19</v>
      </c>
      <c r="C509" s="6" t="s">
        <v>429</v>
      </c>
      <c r="D509" s="10">
        <v>45962</v>
      </c>
      <c r="E509" s="10">
        <v>46143</v>
      </c>
      <c r="F509" s="6" t="s">
        <v>418</v>
      </c>
      <c r="G509" s="9">
        <v>55000</v>
      </c>
      <c r="H509" s="9">
        <v>0</v>
      </c>
      <c r="I509" s="9">
        <v>55000</v>
      </c>
      <c r="J509" s="9">
        <v>1578.5</v>
      </c>
      <c r="K509" s="9">
        <v>2559.6799999999998</v>
      </c>
      <c r="L509" s="9">
        <v>1672</v>
      </c>
      <c r="M509" s="9">
        <v>25</v>
      </c>
      <c r="N509" s="9">
        <f t="shared" si="53"/>
        <v>5835.18</v>
      </c>
      <c r="O509" s="9">
        <f t="shared" si="54"/>
        <v>49164.82</v>
      </c>
      <c r="X509" s="2"/>
      <c r="Y509" s="2"/>
      <c r="Z509" s="2"/>
      <c r="AA509" s="2"/>
      <c r="AB509" s="3"/>
      <c r="AC509" s="4"/>
    </row>
    <row r="510" spans="1:29" x14ac:dyDescent="0.25">
      <c r="F510" s="6">
        <v>3</v>
      </c>
      <c r="G510" s="13">
        <f>SUM(G507:G509)</f>
        <v>175000</v>
      </c>
      <c r="H510" s="13">
        <f t="shared" ref="H510:O510" si="71">SUM(H507:H509)</f>
        <v>0</v>
      </c>
      <c r="I510" s="13">
        <f t="shared" si="71"/>
        <v>175000</v>
      </c>
      <c r="J510" s="13">
        <f t="shared" si="71"/>
        <v>5022.5</v>
      </c>
      <c r="K510" s="13">
        <f t="shared" si="71"/>
        <v>9398.2000000000007</v>
      </c>
      <c r="L510" s="13">
        <f t="shared" si="71"/>
        <v>5320</v>
      </c>
      <c r="M510" s="13">
        <f t="shared" si="71"/>
        <v>1994.78</v>
      </c>
      <c r="N510" s="13">
        <f t="shared" si="71"/>
        <v>21735.48</v>
      </c>
      <c r="O510" s="13">
        <f t="shared" si="71"/>
        <v>153264.51999999999</v>
      </c>
    </row>
    <row r="511" spans="1:29" x14ac:dyDescent="0.25">
      <c r="D511" s="10"/>
      <c r="E511" s="10"/>
      <c r="X511" s="2"/>
      <c r="Y511" s="2"/>
      <c r="Z511" s="2"/>
      <c r="AA511" s="2"/>
      <c r="AB511" s="3"/>
      <c r="AC511" s="4"/>
    </row>
    <row r="512" spans="1:29" x14ac:dyDescent="0.25">
      <c r="D512" s="10"/>
      <c r="E512" s="10"/>
      <c r="X512" s="2"/>
      <c r="Y512" s="2"/>
      <c r="Z512" s="2"/>
      <c r="AA512" s="2"/>
      <c r="AB512" s="3"/>
      <c r="AC512" s="3"/>
    </row>
    <row r="513" spans="4:36" x14ac:dyDescent="0.25">
      <c r="D513" s="10"/>
      <c r="E513" s="10"/>
      <c r="P513" s="1"/>
      <c r="X513" s="2"/>
      <c r="Y513" s="2"/>
      <c r="Z513" s="2"/>
      <c r="AA513" s="2"/>
      <c r="AB513" s="3"/>
      <c r="AC513" s="4"/>
    </row>
    <row r="514" spans="4:36" x14ac:dyDescent="0.25">
      <c r="D514" s="10"/>
      <c r="E514" s="10"/>
      <c r="F514" s="6">
        <f>F157+F293+F301+F310+F318+F326+F377+F385+F391+F403+F411+F419+F426+F432+F441+F448+F454+F460+F466+F474+F479+F490+F503+F510+F274+F227+F122+F54+F266+F114+F78+F20+F198+F128+F182+F243+F203+F279+F284+F169+F193+F211+F216+F222</f>
        <v>313</v>
      </c>
      <c r="G514" s="9">
        <f t="shared" ref="G514:O514" si="72">G157+G293+G301+G310+G318+G326+G377+G385+G391+G403+G411+G419+G426+G432+G441+G448+G454+G460+G466+G474+G479+G490+G503+G510+G274+G227+G122+G54+G266+G114+G78+G20+G198+G128+G182+G243+G203+G279+G284+G169+G193+G211+G216+G222</f>
        <v>21645155.939999998</v>
      </c>
      <c r="H514" s="9">
        <f t="shared" si="72"/>
        <v>0</v>
      </c>
      <c r="I514" s="9">
        <f t="shared" si="72"/>
        <v>21645155.939999998</v>
      </c>
      <c r="J514" s="9">
        <f t="shared" si="72"/>
        <v>621215.98</v>
      </c>
      <c r="K514" s="9">
        <f t="shared" si="72"/>
        <v>1752859.1299999992</v>
      </c>
      <c r="L514" s="9">
        <f t="shared" si="72"/>
        <v>658012.74</v>
      </c>
      <c r="M514" s="9">
        <f t="shared" si="72"/>
        <v>870447.06000000017</v>
      </c>
      <c r="N514" s="9">
        <f t="shared" si="72"/>
        <v>3902534.9099999997</v>
      </c>
      <c r="O514" s="9">
        <f t="shared" si="72"/>
        <v>17742621.030000001</v>
      </c>
      <c r="P514" s="1"/>
      <c r="X514" s="2"/>
      <c r="Y514" s="2"/>
      <c r="Z514" s="2"/>
      <c r="AA514" s="2"/>
      <c r="AB514" s="3"/>
      <c r="AC514" s="4"/>
    </row>
    <row r="515" spans="4:36" x14ac:dyDescent="0.25">
      <c r="D515" s="10"/>
      <c r="E515" s="10"/>
      <c r="P515" s="1"/>
      <c r="X515" s="2"/>
      <c r="Y515" s="2"/>
      <c r="Z515" s="2"/>
      <c r="AA515" s="2"/>
      <c r="AB515" s="3"/>
      <c r="AC515" s="4"/>
    </row>
    <row r="516" spans="4:36" x14ac:dyDescent="0.25">
      <c r="D516" s="10"/>
      <c r="E516" s="10"/>
      <c r="P516" s="1"/>
      <c r="X516" s="2"/>
      <c r="Y516" s="2"/>
      <c r="Z516" s="2"/>
      <c r="AA516" s="2"/>
      <c r="AB516" s="3"/>
      <c r="AC516" s="4"/>
    </row>
    <row r="517" spans="4:36" x14ac:dyDescent="0.25">
      <c r="D517" s="10"/>
      <c r="E517" s="10"/>
      <c r="G517" s="9">
        <f t="shared" ref="G517:O517" si="73">+G514-G520</f>
        <v>0</v>
      </c>
      <c r="H517" s="9">
        <f t="shared" si="73"/>
        <v>0</v>
      </c>
      <c r="I517" s="9">
        <f t="shared" si="73"/>
        <v>0</v>
      </c>
      <c r="J517" s="9">
        <f t="shared" si="73"/>
        <v>0</v>
      </c>
      <c r="K517" s="9">
        <f t="shared" si="73"/>
        <v>0</v>
      </c>
      <c r="L517" s="9">
        <f t="shared" si="73"/>
        <v>0</v>
      </c>
      <c r="M517" s="9">
        <f t="shared" si="73"/>
        <v>0</v>
      </c>
      <c r="N517" s="9">
        <f t="shared" si="73"/>
        <v>0</v>
      </c>
      <c r="O517" s="9">
        <f t="shared" si="73"/>
        <v>0</v>
      </c>
      <c r="P517" s="1"/>
      <c r="X517" s="2"/>
      <c r="Y517" s="2"/>
      <c r="Z517" s="2"/>
      <c r="AA517" s="2"/>
      <c r="AB517" s="3"/>
      <c r="AC517" s="4"/>
    </row>
    <row r="518" spans="4:36" x14ac:dyDescent="0.25">
      <c r="D518" s="10"/>
      <c r="E518" s="10"/>
      <c r="P518" s="1"/>
      <c r="X518" s="2"/>
      <c r="Y518" s="2"/>
      <c r="Z518" s="2"/>
      <c r="AA518" s="2"/>
      <c r="AB518" s="3"/>
      <c r="AC518" s="4"/>
    </row>
    <row r="519" spans="4:36" x14ac:dyDescent="0.25">
      <c r="D519" s="10"/>
      <c r="E519" s="10"/>
      <c r="P519" s="1"/>
      <c r="X519" s="2"/>
      <c r="Y519" s="2"/>
      <c r="Z519" s="2"/>
      <c r="AA519" s="2"/>
      <c r="AB519" s="3"/>
      <c r="AC519" s="4"/>
    </row>
    <row r="520" spans="4:36" x14ac:dyDescent="0.25">
      <c r="D520" s="10"/>
      <c r="E520" s="10"/>
      <c r="G520" s="9">
        <v>21645155.940000001</v>
      </c>
      <c r="H520" s="9">
        <v>0</v>
      </c>
      <c r="I520" s="9">
        <v>21645155.940000001</v>
      </c>
      <c r="J520" s="9">
        <v>621215.98</v>
      </c>
      <c r="K520" s="9">
        <v>1752859.13</v>
      </c>
      <c r="L520" s="9">
        <v>658012.74</v>
      </c>
      <c r="M520" s="9">
        <v>870447.06</v>
      </c>
      <c r="N520" s="9">
        <v>3902534.91</v>
      </c>
      <c r="O520" s="9">
        <v>17742621.030000001</v>
      </c>
      <c r="P520" s="1"/>
      <c r="X520" s="2"/>
      <c r="Y520" s="2"/>
      <c r="Z520" s="2"/>
      <c r="AA520" s="2"/>
      <c r="AB520" s="3"/>
      <c r="AC520" s="4"/>
    </row>
    <row r="521" spans="4:36" x14ac:dyDescent="0.25">
      <c r="D521" s="10"/>
      <c r="E521" s="10"/>
      <c r="P521" s="1"/>
      <c r="X521" s="2"/>
      <c r="Y521" s="2"/>
      <c r="Z521" s="2"/>
      <c r="AA521" s="2"/>
      <c r="AB521" s="3"/>
      <c r="AC521" s="4"/>
    </row>
    <row r="522" spans="4:36" x14ac:dyDescent="0.25">
      <c r="D522" s="10"/>
      <c r="E522" s="10"/>
      <c r="P522" s="1"/>
      <c r="X522" s="2"/>
      <c r="Y522" s="2"/>
      <c r="Z522" s="2"/>
      <c r="AA522" s="2"/>
      <c r="AB522" s="4"/>
      <c r="AC522" s="4"/>
    </row>
    <row r="523" spans="4:36" x14ac:dyDescent="0.25">
      <c r="AB523" s="1"/>
      <c r="AD523" s="1"/>
      <c r="AE523" s="1"/>
      <c r="AF523" s="1"/>
      <c r="AG523" s="1"/>
      <c r="AI523" s="1">
        <v>11014.16</v>
      </c>
      <c r="AJ523" s="1">
        <v>64985.84</v>
      </c>
    </row>
    <row r="524" spans="4:36" x14ac:dyDescent="0.25">
      <c r="P524" s="1"/>
      <c r="AB524" s="1"/>
      <c r="AD524" s="1"/>
      <c r="AE524" s="1"/>
      <c r="AF524" s="1"/>
      <c r="AG524" s="1"/>
      <c r="AI524" s="1">
        <v>5835.18</v>
      </c>
      <c r="AJ524" s="1">
        <v>49164.82</v>
      </c>
    </row>
    <row r="525" spans="4:36" x14ac:dyDescent="0.25">
      <c r="AB525" s="1"/>
      <c r="AD525" s="1"/>
      <c r="AE525" s="1"/>
      <c r="AF525" s="1"/>
      <c r="AG525" s="1"/>
      <c r="AI525" s="1">
        <v>20983.62</v>
      </c>
      <c r="AJ525" s="1">
        <v>89016.38</v>
      </c>
    </row>
    <row r="526" spans="4:36" x14ac:dyDescent="0.25">
      <c r="AB526" s="1"/>
      <c r="AD526" s="1"/>
      <c r="AE526" s="1"/>
      <c r="AF526" s="1"/>
      <c r="AG526" s="1"/>
      <c r="AI526" s="1">
        <v>20983.62</v>
      </c>
      <c r="AJ526" s="1">
        <v>89016.38</v>
      </c>
    </row>
    <row r="530" spans="16:16" x14ac:dyDescent="0.25">
      <c r="P530" s="1"/>
    </row>
  </sheetData>
  <conditionalFormatting sqref="G8">
    <cfRule type="cellIs" dxfId="43" priority="27" operator="equal">
      <formula>34000</formula>
    </cfRule>
    <cfRule type="cellIs" priority="28" operator="equal">
      <formula>34000</formula>
    </cfRule>
  </conditionalFormatting>
  <conditionalFormatting sqref="G22">
    <cfRule type="cellIs" dxfId="42" priority="33" operator="equal">
      <formula>34000</formula>
    </cfRule>
    <cfRule type="cellIs" priority="34" operator="equal">
      <formula>34000</formula>
    </cfRule>
  </conditionalFormatting>
  <conditionalFormatting sqref="G57">
    <cfRule type="cellIs" priority="30" operator="equal">
      <formula>34000</formula>
    </cfRule>
    <cfRule type="cellIs" dxfId="41" priority="29" operator="equal">
      <formula>34000</formula>
    </cfRule>
  </conditionalFormatting>
  <conditionalFormatting sqref="G81">
    <cfRule type="cellIs" priority="32" operator="equal">
      <formula>34000</formula>
    </cfRule>
    <cfRule type="cellIs" dxfId="40" priority="31" operator="equal">
      <formula>34000</formula>
    </cfRule>
  </conditionalFormatting>
  <conditionalFormatting sqref="G117">
    <cfRule type="cellIs" priority="36" operator="equal">
      <formula>34000</formula>
    </cfRule>
    <cfRule type="cellIs" dxfId="39" priority="35" operator="equal">
      <formula>34000</formula>
    </cfRule>
  </conditionalFormatting>
  <conditionalFormatting sqref="G125">
    <cfRule type="cellIs" dxfId="38" priority="23" operator="equal">
      <formula>34000</formula>
    </cfRule>
    <cfRule type="cellIs" priority="24" operator="equal">
      <formula>34000</formula>
    </cfRule>
  </conditionalFormatting>
  <conditionalFormatting sqref="G131">
    <cfRule type="cellIs" priority="42" operator="equal">
      <formula>34000</formula>
    </cfRule>
    <cfRule type="cellIs" dxfId="37" priority="41" operator="equal">
      <formula>34000</formula>
    </cfRule>
  </conditionalFormatting>
  <conditionalFormatting sqref="G162">
    <cfRule type="cellIs" dxfId="36" priority="11" operator="equal">
      <formula>34000</formula>
    </cfRule>
    <cfRule type="cellIs" priority="12" operator="equal">
      <formula>34000</formula>
    </cfRule>
  </conditionalFormatting>
  <conditionalFormatting sqref="G172">
    <cfRule type="cellIs" dxfId="35" priority="21" operator="equal">
      <formula>34000</formula>
    </cfRule>
    <cfRule type="cellIs" priority="22" operator="equal">
      <formula>34000</formula>
    </cfRule>
  </conditionalFormatting>
  <conditionalFormatting sqref="G185">
    <cfRule type="cellIs" dxfId="34" priority="9" operator="equal">
      <formula>34000</formula>
    </cfRule>
    <cfRule type="cellIs" priority="10" operator="equal">
      <formula>34000</formula>
    </cfRule>
  </conditionalFormatting>
  <conditionalFormatting sqref="G196">
    <cfRule type="cellIs" dxfId="33" priority="25" operator="equal">
      <formula>34000</formula>
    </cfRule>
    <cfRule type="cellIs" priority="26" operator="equal">
      <formula>34000</formula>
    </cfRule>
  </conditionalFormatting>
  <conditionalFormatting sqref="G201">
    <cfRule type="cellIs" dxfId="32" priority="17" operator="equal">
      <formula>34000</formula>
    </cfRule>
    <cfRule type="cellIs" priority="18" operator="equal">
      <formula>34000</formula>
    </cfRule>
  </conditionalFormatting>
  <conditionalFormatting sqref="G208">
    <cfRule type="cellIs" dxfId="31" priority="7" operator="equal">
      <formula>34000</formula>
    </cfRule>
    <cfRule type="cellIs" priority="8" operator="equal">
      <formula>34000</formula>
    </cfRule>
  </conditionalFormatting>
  <conditionalFormatting sqref="G214">
    <cfRule type="cellIs" priority="6" operator="equal">
      <formula>34000</formula>
    </cfRule>
    <cfRule type="cellIs" dxfId="30" priority="5" operator="equal">
      <formula>34000</formula>
    </cfRule>
  </conditionalFormatting>
  <conditionalFormatting sqref="G219">
    <cfRule type="cellIs" priority="4" operator="equal">
      <formula>34000</formula>
    </cfRule>
    <cfRule type="cellIs" dxfId="29" priority="3" operator="equal">
      <formula>34000</formula>
    </cfRule>
  </conditionalFormatting>
  <conditionalFormatting sqref="G225">
    <cfRule type="cellIs" dxfId="28" priority="37" operator="equal">
      <formula>34000</formula>
    </cfRule>
    <cfRule type="cellIs" priority="38" operator="equal">
      <formula>34000</formula>
    </cfRule>
  </conditionalFormatting>
  <conditionalFormatting sqref="G231">
    <cfRule type="cellIs" priority="20" operator="equal">
      <formula>34000</formula>
    </cfRule>
    <cfRule type="cellIs" dxfId="27" priority="19" operator="equal">
      <formula>34000</formula>
    </cfRule>
  </conditionalFormatting>
  <conditionalFormatting sqref="G249">
    <cfRule type="cellIs" priority="2" operator="equal">
      <formula>34000</formula>
    </cfRule>
    <cfRule type="cellIs" dxfId="26" priority="1" operator="equal">
      <formula>34000</formula>
    </cfRule>
  </conditionalFormatting>
  <conditionalFormatting sqref="G271">
    <cfRule type="cellIs" dxfId="25" priority="39" operator="equal">
      <formula>34000</formula>
    </cfRule>
    <cfRule type="cellIs" priority="40" operator="equal">
      <formula>34000</formula>
    </cfRule>
  </conditionalFormatting>
  <conditionalFormatting sqref="G277">
    <cfRule type="cellIs" priority="16" operator="equal">
      <formula>34000</formula>
    </cfRule>
    <cfRule type="cellIs" dxfId="24" priority="15" operator="equal">
      <formula>34000</formula>
    </cfRule>
  </conditionalFormatting>
  <conditionalFormatting sqref="G282">
    <cfRule type="cellIs" priority="14" operator="equal">
      <formula>34000</formula>
    </cfRule>
    <cfRule type="cellIs" dxfId="23" priority="13" operator="equal">
      <formula>34000</formula>
    </cfRule>
  </conditionalFormatting>
  <conditionalFormatting sqref="G288">
    <cfRule type="cellIs" priority="172" operator="equal">
      <formula>34000</formula>
    </cfRule>
    <cfRule type="cellIs" dxfId="22" priority="171" operator="equal">
      <formula>34000</formula>
    </cfRule>
  </conditionalFormatting>
  <conditionalFormatting sqref="G296">
    <cfRule type="cellIs" dxfId="21" priority="85" operator="equal">
      <formula>34000</formula>
    </cfRule>
    <cfRule type="cellIs" priority="86" operator="equal">
      <formula>34000</formula>
    </cfRule>
  </conditionalFormatting>
  <conditionalFormatting sqref="G304">
    <cfRule type="cellIs" dxfId="20" priority="83" operator="equal">
      <formula>34000</formula>
    </cfRule>
    <cfRule type="cellIs" priority="84" operator="equal">
      <formula>34000</formula>
    </cfRule>
  </conditionalFormatting>
  <conditionalFormatting sqref="G313">
    <cfRule type="cellIs" priority="82" operator="equal">
      <formula>34000</formula>
    </cfRule>
    <cfRule type="cellIs" dxfId="19" priority="81" operator="equal">
      <formula>34000</formula>
    </cfRule>
  </conditionalFormatting>
  <conditionalFormatting sqref="G322">
    <cfRule type="cellIs" dxfId="18" priority="79" operator="equal">
      <formula>34000</formula>
    </cfRule>
    <cfRule type="cellIs" priority="80" operator="equal">
      <formula>34000</formula>
    </cfRule>
  </conditionalFormatting>
  <conditionalFormatting sqref="G329">
    <cfRule type="cellIs" dxfId="17" priority="77" operator="equal">
      <formula>34000</formula>
    </cfRule>
    <cfRule type="cellIs" priority="78" operator="equal">
      <formula>34000</formula>
    </cfRule>
  </conditionalFormatting>
  <conditionalFormatting sqref="G381">
    <cfRule type="cellIs" priority="76" operator="equal">
      <formula>34000</formula>
    </cfRule>
    <cfRule type="cellIs" dxfId="16" priority="75" operator="equal">
      <formula>34000</formula>
    </cfRule>
  </conditionalFormatting>
  <conditionalFormatting sqref="G388">
    <cfRule type="cellIs" dxfId="15" priority="73" operator="equal">
      <formula>34000</formula>
    </cfRule>
    <cfRule type="cellIs" priority="74" operator="equal">
      <formula>34000</formula>
    </cfRule>
  </conditionalFormatting>
  <conditionalFormatting sqref="G395">
    <cfRule type="cellIs" priority="72" operator="equal">
      <formula>34000</formula>
    </cfRule>
    <cfRule type="cellIs" dxfId="14" priority="71" operator="equal">
      <formula>34000</formula>
    </cfRule>
  </conditionalFormatting>
  <conditionalFormatting sqref="G406">
    <cfRule type="cellIs" dxfId="13" priority="69" operator="equal">
      <formula>34000</formula>
    </cfRule>
    <cfRule type="cellIs" priority="70" operator="equal">
      <formula>34000</formula>
    </cfRule>
  </conditionalFormatting>
  <conditionalFormatting sqref="G415">
    <cfRule type="cellIs" dxfId="12" priority="67" operator="equal">
      <formula>34000</formula>
    </cfRule>
    <cfRule type="cellIs" priority="68" operator="equal">
      <formula>34000</formula>
    </cfRule>
  </conditionalFormatting>
  <conditionalFormatting sqref="G422">
    <cfRule type="cellIs" dxfId="11" priority="65" operator="equal">
      <formula>34000</formula>
    </cfRule>
    <cfRule type="cellIs" priority="66" operator="equal">
      <formula>34000</formula>
    </cfRule>
  </conditionalFormatting>
  <conditionalFormatting sqref="G429">
    <cfRule type="cellIs" priority="64" operator="equal">
      <formula>34000</formula>
    </cfRule>
    <cfRule type="cellIs" dxfId="10" priority="63" operator="equal">
      <formula>34000</formula>
    </cfRule>
  </conditionalFormatting>
  <conditionalFormatting sqref="G435">
    <cfRule type="cellIs" dxfId="9" priority="61" operator="equal">
      <formula>34000</formula>
    </cfRule>
    <cfRule type="cellIs" priority="62" operator="equal">
      <formula>34000</formula>
    </cfRule>
  </conditionalFormatting>
  <conditionalFormatting sqref="G445">
    <cfRule type="cellIs" dxfId="8" priority="59" operator="equal">
      <formula>34000</formula>
    </cfRule>
    <cfRule type="cellIs" priority="60" operator="equal">
      <formula>34000</formula>
    </cfRule>
  </conditionalFormatting>
  <conditionalFormatting sqref="G451">
    <cfRule type="cellIs" dxfId="7" priority="57" operator="equal">
      <formula>34000</formula>
    </cfRule>
    <cfRule type="cellIs" priority="58" operator="equal">
      <formula>34000</formula>
    </cfRule>
  </conditionalFormatting>
  <conditionalFormatting sqref="G458">
    <cfRule type="cellIs" priority="56" operator="equal">
      <formula>34000</formula>
    </cfRule>
    <cfRule type="cellIs" dxfId="6" priority="55" operator="equal">
      <formula>34000</formula>
    </cfRule>
  </conditionalFormatting>
  <conditionalFormatting sqref="G463">
    <cfRule type="cellIs" dxfId="5" priority="53" operator="equal">
      <formula>34000</formula>
    </cfRule>
    <cfRule type="cellIs" priority="54" operator="equal">
      <formula>34000</formula>
    </cfRule>
  </conditionalFormatting>
  <conditionalFormatting sqref="G469">
    <cfRule type="cellIs" dxfId="4" priority="51" operator="equal">
      <formula>34000</formula>
    </cfRule>
    <cfRule type="cellIs" priority="52" operator="equal">
      <formula>34000</formula>
    </cfRule>
  </conditionalFormatting>
  <conditionalFormatting sqref="G477">
    <cfRule type="cellIs" dxfId="3" priority="49" operator="equal">
      <formula>34000</formula>
    </cfRule>
    <cfRule type="cellIs" priority="50" operator="equal">
      <formula>34000</formula>
    </cfRule>
  </conditionalFormatting>
  <conditionalFormatting sqref="G482">
    <cfRule type="cellIs" dxfId="2" priority="47" operator="equal">
      <formula>34000</formula>
    </cfRule>
    <cfRule type="cellIs" priority="48" operator="equal">
      <formula>34000</formula>
    </cfRule>
  </conditionalFormatting>
  <conditionalFormatting sqref="G493">
    <cfRule type="cellIs" dxfId="1" priority="45" operator="equal">
      <formula>34000</formula>
    </cfRule>
    <cfRule type="cellIs" priority="46" operator="equal">
      <formula>34000</formula>
    </cfRule>
  </conditionalFormatting>
  <conditionalFormatting sqref="G506">
    <cfRule type="cellIs" priority="44" operator="equal">
      <formula>34000</formula>
    </cfRule>
    <cfRule type="cellIs" dxfId="0" priority="43" operator="equal">
      <formula>34000</formula>
    </cfRule>
  </conditionalFormatting>
  <pageMargins left="0.31496062992125984" right="0.51181102362204722" top="0.74803149606299213" bottom="0.74803149606299213" header="0.31496062992125984" footer="0.31496062992125984"/>
  <pageSetup paperSize="9" scale="60" orientation="landscape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 temporal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Martinez</dc:creator>
  <cp:lastModifiedBy>Anel Paredes</cp:lastModifiedBy>
  <cp:lastPrinted>2026-01-12T19:52:39Z</cp:lastPrinted>
  <dcterms:created xsi:type="dcterms:W3CDTF">2025-12-22T17:34:08Z</dcterms:created>
  <dcterms:modified xsi:type="dcterms:W3CDTF">2026-01-13T14:42:17Z</dcterms:modified>
</cp:coreProperties>
</file>