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ABRIL FINAL OAI/"/>
    </mc:Choice>
  </mc:AlternateContent>
  <xr:revisionPtr revIDLastSave="6" documentId="8_{AE270FCC-B51A-4FD6-8A2D-4064E8F33087}" xr6:coauthVersionLast="47" xr6:coauthVersionMax="47" xr10:uidLastSave="{8E927612-26E6-46A6-BD28-EC6FE55EC62F}"/>
  <bookViews>
    <workbookView xWindow="-120" yWindow="-120" windowWidth="29040" windowHeight="15720" firstSheet="1" activeTab="1" xr2:uid="{B30672A9-7BAA-4890-A8B1-82620F7BE411}"/>
  </bookViews>
  <sheets>
    <sheet name="TEMPORAL" sheetId="1" r:id="rId1"/>
    <sheet name="ADIC FIJ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0" i="5" l="1"/>
  <c r="E42" i="5"/>
  <c r="F42" i="5"/>
  <c r="H42" i="5"/>
  <c r="I42" i="5"/>
  <c r="J42" i="5"/>
  <c r="K42" i="5"/>
  <c r="E48" i="5"/>
  <c r="F48" i="5"/>
  <c r="H48" i="5"/>
  <c r="I48" i="5"/>
  <c r="J48" i="5"/>
  <c r="K48" i="5"/>
  <c r="E26" i="5"/>
  <c r="F26" i="5"/>
  <c r="H26" i="5"/>
  <c r="I26" i="5"/>
  <c r="J26" i="5"/>
  <c r="K26" i="5"/>
  <c r="E20" i="5"/>
  <c r="F20" i="5"/>
  <c r="H20" i="5"/>
  <c r="I20" i="5"/>
  <c r="J20" i="5"/>
  <c r="K20" i="5"/>
  <c r="E9" i="5"/>
  <c r="F9" i="5"/>
  <c r="H9" i="5"/>
  <c r="I9" i="5"/>
  <c r="J9" i="5"/>
  <c r="K9" i="5"/>
  <c r="E14" i="5"/>
  <c r="F14" i="5"/>
  <c r="H14" i="5"/>
  <c r="I14" i="5"/>
  <c r="J14" i="5"/>
  <c r="K14" i="5"/>
  <c r="E216" i="5"/>
  <c r="F216" i="5"/>
  <c r="H216" i="5"/>
  <c r="I216" i="5"/>
  <c r="J216" i="5"/>
  <c r="K216" i="5"/>
  <c r="E210" i="5"/>
  <c r="F210" i="5"/>
  <c r="H210" i="5"/>
  <c r="I210" i="5"/>
  <c r="J210" i="5"/>
  <c r="K210" i="5"/>
  <c r="E197" i="5"/>
  <c r="F197" i="5"/>
  <c r="H197" i="5"/>
  <c r="I197" i="5"/>
  <c r="J197" i="5"/>
  <c r="K197" i="5"/>
  <c r="E191" i="5"/>
  <c r="F191" i="5"/>
  <c r="H191" i="5"/>
  <c r="I191" i="5"/>
  <c r="J191" i="5"/>
  <c r="K191" i="5"/>
  <c r="E178" i="5"/>
  <c r="F178" i="5"/>
  <c r="H178" i="5"/>
  <c r="I178" i="5"/>
  <c r="J178" i="5"/>
  <c r="K178" i="5"/>
  <c r="E172" i="5"/>
  <c r="F172" i="5"/>
  <c r="H172" i="5"/>
  <c r="I172" i="5"/>
  <c r="J172" i="5"/>
  <c r="K172" i="5"/>
  <c r="E166" i="5"/>
  <c r="F166" i="5"/>
  <c r="H166" i="5"/>
  <c r="I166" i="5"/>
  <c r="J166" i="5"/>
  <c r="K166" i="5"/>
  <c r="E160" i="5"/>
  <c r="F160" i="5"/>
  <c r="H160" i="5"/>
  <c r="I160" i="5"/>
  <c r="J160" i="5"/>
  <c r="K160" i="5"/>
  <c r="E154" i="5"/>
  <c r="F154" i="5"/>
  <c r="H154" i="5"/>
  <c r="I154" i="5"/>
  <c r="J154" i="5"/>
  <c r="K154" i="5"/>
  <c r="E61" i="5"/>
  <c r="F61" i="5"/>
  <c r="H61" i="5"/>
  <c r="I61" i="5"/>
  <c r="J61" i="5"/>
  <c r="K61" i="5"/>
  <c r="E55" i="5"/>
  <c r="F55" i="5"/>
  <c r="H55" i="5"/>
  <c r="I55" i="5"/>
  <c r="J55" i="5"/>
  <c r="K55" i="5"/>
  <c r="I220" i="5" l="1"/>
  <c r="I223" i="5" s="1"/>
  <c r="E220" i="5"/>
  <c r="E223" i="5" s="1"/>
  <c r="F220" i="5"/>
  <c r="F223" i="5" s="1"/>
  <c r="H220" i="5"/>
  <c r="H223" i="5" s="1"/>
  <c r="J220" i="5"/>
  <c r="J223" i="5" s="1"/>
  <c r="K220" i="5"/>
  <c r="K223" i="5" s="1"/>
  <c r="G13" i="5" l="1"/>
  <c r="G14" i="5" s="1"/>
  <c r="L13" i="5"/>
  <c r="L14" i="5" s="1"/>
  <c r="G8" i="5"/>
  <c r="G9" i="5" s="1"/>
  <c r="L8" i="5"/>
  <c r="L9" i="5" s="1"/>
  <c r="G25" i="5"/>
  <c r="G26" i="5" s="1"/>
  <c r="L25" i="5"/>
  <c r="L26" i="5" s="1"/>
  <c r="G60" i="5"/>
  <c r="G61" i="5" s="1"/>
  <c r="L60" i="5"/>
  <c r="L61" i="5" s="1"/>
  <c r="G72" i="5"/>
  <c r="L72" i="5"/>
  <c r="G187" i="5"/>
  <c r="L187" i="5"/>
  <c r="G54" i="5"/>
  <c r="G55" i="5" s="1"/>
  <c r="L54" i="5"/>
  <c r="L55" i="5" s="1"/>
  <c r="G31" i="5"/>
  <c r="L31" i="5"/>
  <c r="G32" i="5"/>
  <c r="L32" i="5"/>
  <c r="G33" i="5"/>
  <c r="L33" i="5"/>
  <c r="G196" i="5"/>
  <c r="G197" i="5" s="1"/>
  <c r="L196" i="5"/>
  <c r="L197" i="5" s="1"/>
  <c r="G34" i="5"/>
  <c r="L34" i="5"/>
  <c r="G35" i="5"/>
  <c r="L35" i="5"/>
  <c r="G36" i="5"/>
  <c r="L36" i="5"/>
  <c r="G37" i="5"/>
  <c r="L37" i="5"/>
  <c r="G38" i="5"/>
  <c r="L38" i="5"/>
  <c r="G39" i="5"/>
  <c r="L39" i="5"/>
  <c r="G40" i="5"/>
  <c r="L40" i="5"/>
  <c r="G41" i="5"/>
  <c r="L41" i="5"/>
  <c r="G71" i="5"/>
  <c r="L71" i="5"/>
  <c r="G177" i="5"/>
  <c r="G178" i="5" s="1"/>
  <c r="L177" i="5"/>
  <c r="L178" i="5" s="1"/>
  <c r="G184" i="5"/>
  <c r="L184" i="5"/>
  <c r="G185" i="5"/>
  <c r="L185" i="5"/>
  <c r="G186" i="5"/>
  <c r="L186" i="5"/>
  <c r="G66" i="5"/>
  <c r="L66" i="5"/>
  <c r="G67" i="5"/>
  <c r="L67" i="5"/>
  <c r="G68" i="5"/>
  <c r="L68" i="5"/>
  <c r="G69" i="5"/>
  <c r="L69" i="5"/>
  <c r="G70" i="5"/>
  <c r="L70" i="5"/>
  <c r="G159" i="5"/>
  <c r="G160" i="5" s="1"/>
  <c r="L159" i="5"/>
  <c r="L160" i="5" s="1"/>
  <c r="G171" i="5"/>
  <c r="G172" i="5" s="1"/>
  <c r="L171" i="5"/>
  <c r="L172" i="5" s="1"/>
  <c r="G183" i="5"/>
  <c r="L183" i="5"/>
  <c r="G19" i="5"/>
  <c r="G20" i="5" s="1"/>
  <c r="L19" i="5"/>
  <c r="L20" i="5" s="1"/>
  <c r="G47" i="5"/>
  <c r="G48" i="5" s="1"/>
  <c r="L47" i="5"/>
  <c r="L48" i="5" s="1"/>
  <c r="G73" i="5"/>
  <c r="L73" i="5"/>
  <c r="G74" i="5"/>
  <c r="L74" i="5"/>
  <c r="G75" i="5"/>
  <c r="L75" i="5"/>
  <c r="G76" i="5"/>
  <c r="L76" i="5"/>
  <c r="G77" i="5"/>
  <c r="L77" i="5"/>
  <c r="G78" i="5"/>
  <c r="L78" i="5"/>
  <c r="G79" i="5"/>
  <c r="L79" i="5"/>
  <c r="G80" i="5"/>
  <c r="L80" i="5"/>
  <c r="G81" i="5"/>
  <c r="L81" i="5"/>
  <c r="G82" i="5"/>
  <c r="L82" i="5"/>
  <c r="G83" i="5"/>
  <c r="L83" i="5"/>
  <c r="G84" i="5"/>
  <c r="L84" i="5"/>
  <c r="G85" i="5"/>
  <c r="L85" i="5"/>
  <c r="G86" i="5"/>
  <c r="L86" i="5"/>
  <c r="G87" i="5"/>
  <c r="L87" i="5"/>
  <c r="G88" i="5"/>
  <c r="L88" i="5"/>
  <c r="G89" i="5"/>
  <c r="L89" i="5"/>
  <c r="G90" i="5"/>
  <c r="L90" i="5"/>
  <c r="G91" i="5"/>
  <c r="L91" i="5"/>
  <c r="G92" i="5"/>
  <c r="L92" i="5"/>
  <c r="G93" i="5"/>
  <c r="L93" i="5"/>
  <c r="G94" i="5"/>
  <c r="L94" i="5"/>
  <c r="G95" i="5"/>
  <c r="L95" i="5"/>
  <c r="G96" i="5"/>
  <c r="L96" i="5"/>
  <c r="G97" i="5"/>
  <c r="L97" i="5"/>
  <c r="G98" i="5"/>
  <c r="L98" i="5"/>
  <c r="G99" i="5"/>
  <c r="L99" i="5"/>
  <c r="G100" i="5"/>
  <c r="L100" i="5"/>
  <c r="G101" i="5"/>
  <c r="L101" i="5"/>
  <c r="G102" i="5"/>
  <c r="L102" i="5"/>
  <c r="G103" i="5"/>
  <c r="L103" i="5"/>
  <c r="G104" i="5"/>
  <c r="L104" i="5"/>
  <c r="G105" i="5"/>
  <c r="L105" i="5"/>
  <c r="G106" i="5"/>
  <c r="L106" i="5"/>
  <c r="G107" i="5"/>
  <c r="L107" i="5"/>
  <c r="G108" i="5"/>
  <c r="L108" i="5"/>
  <c r="G109" i="5"/>
  <c r="L109" i="5"/>
  <c r="G110" i="5"/>
  <c r="L110" i="5"/>
  <c r="G111" i="5"/>
  <c r="L111" i="5"/>
  <c r="G112" i="5"/>
  <c r="L112" i="5"/>
  <c r="G113" i="5"/>
  <c r="L113" i="5"/>
  <c r="G114" i="5"/>
  <c r="L114" i="5"/>
  <c r="G115" i="5"/>
  <c r="L115" i="5"/>
  <c r="G116" i="5"/>
  <c r="L116" i="5"/>
  <c r="G117" i="5"/>
  <c r="L117" i="5"/>
  <c r="G118" i="5"/>
  <c r="L118" i="5"/>
  <c r="G119" i="5"/>
  <c r="L119" i="5"/>
  <c r="G120" i="5"/>
  <c r="L120" i="5"/>
  <c r="G121" i="5"/>
  <c r="L121" i="5"/>
  <c r="G122" i="5"/>
  <c r="L122" i="5"/>
  <c r="G123" i="5"/>
  <c r="L123" i="5"/>
  <c r="G124" i="5"/>
  <c r="L124" i="5"/>
  <c r="G125" i="5"/>
  <c r="L125" i="5"/>
  <c r="G126" i="5"/>
  <c r="L126" i="5"/>
  <c r="G127" i="5"/>
  <c r="L127" i="5"/>
  <c r="G128" i="5"/>
  <c r="L128" i="5"/>
  <c r="G129" i="5"/>
  <c r="L129" i="5"/>
  <c r="G130" i="5"/>
  <c r="L130" i="5"/>
  <c r="G131" i="5"/>
  <c r="L131" i="5"/>
  <c r="G132" i="5"/>
  <c r="L132" i="5"/>
  <c r="G133" i="5"/>
  <c r="L133" i="5"/>
  <c r="G134" i="5"/>
  <c r="L134" i="5"/>
  <c r="G135" i="5"/>
  <c r="L135" i="5"/>
  <c r="G136" i="5"/>
  <c r="L136" i="5"/>
  <c r="G137" i="5"/>
  <c r="L137" i="5"/>
  <c r="G138" i="5"/>
  <c r="L138" i="5"/>
  <c r="G139" i="5"/>
  <c r="L139" i="5"/>
  <c r="G140" i="5"/>
  <c r="L140" i="5"/>
  <c r="G141" i="5"/>
  <c r="L141" i="5"/>
  <c r="G142" i="5"/>
  <c r="L142" i="5"/>
  <c r="G143" i="5"/>
  <c r="L143" i="5"/>
  <c r="G144" i="5"/>
  <c r="L144" i="5"/>
  <c r="G145" i="5"/>
  <c r="L145" i="5"/>
  <c r="G146" i="5"/>
  <c r="L146" i="5"/>
  <c r="G147" i="5"/>
  <c r="L147" i="5"/>
  <c r="G148" i="5"/>
  <c r="L148" i="5"/>
  <c r="G149" i="5"/>
  <c r="L149" i="5"/>
  <c r="G150" i="5"/>
  <c r="L150" i="5"/>
  <c r="G151" i="5"/>
  <c r="L151" i="5"/>
  <c r="G152" i="5"/>
  <c r="L152" i="5"/>
  <c r="G153" i="5"/>
  <c r="L153" i="5"/>
  <c r="G165" i="5"/>
  <c r="G166" i="5" s="1"/>
  <c r="L165" i="5"/>
  <c r="L166" i="5" s="1"/>
  <c r="G188" i="5"/>
  <c r="L188" i="5"/>
  <c r="G189" i="5"/>
  <c r="L189" i="5"/>
  <c r="G190" i="5"/>
  <c r="L190" i="5"/>
  <c r="G202" i="5"/>
  <c r="L202" i="5"/>
  <c r="G203" i="5"/>
  <c r="L203" i="5"/>
  <c r="G204" i="5"/>
  <c r="L204" i="5"/>
  <c r="G205" i="5"/>
  <c r="L205" i="5"/>
  <c r="G206" i="5"/>
  <c r="L206" i="5"/>
  <c r="G207" i="5"/>
  <c r="L207" i="5"/>
  <c r="G208" i="5"/>
  <c r="L208" i="5"/>
  <c r="G209" i="5"/>
  <c r="L209" i="5"/>
  <c r="G215" i="5"/>
  <c r="G216" i="5" s="1"/>
  <c r="L215" i="5"/>
  <c r="L216" i="5" s="1"/>
  <c r="G210" i="5" l="1"/>
  <c r="G191" i="5"/>
  <c r="G42" i="5"/>
  <c r="L154" i="5"/>
  <c r="L210" i="5"/>
  <c r="L191" i="5"/>
  <c r="L42" i="5"/>
  <c r="G154" i="5"/>
  <c r="M138" i="5"/>
  <c r="M82" i="5"/>
  <c r="M204" i="5"/>
  <c r="M70" i="5"/>
  <c r="M130" i="5"/>
  <c r="M139" i="5"/>
  <c r="M122" i="5"/>
  <c r="M92" i="5"/>
  <c r="M116" i="5"/>
  <c r="M98" i="5"/>
  <c r="M119" i="5"/>
  <c r="M36" i="5"/>
  <c r="M207" i="5"/>
  <c r="M115" i="5"/>
  <c r="M114" i="5"/>
  <c r="M90" i="5"/>
  <c r="M205" i="5"/>
  <c r="M188" i="5"/>
  <c r="M143" i="5"/>
  <c r="M184" i="5"/>
  <c r="M38" i="5"/>
  <c r="M95" i="5"/>
  <c r="M66" i="5"/>
  <c r="M41" i="5"/>
  <c r="M35" i="5"/>
  <c r="M13" i="5"/>
  <c r="M14" i="5" s="1"/>
  <c r="M187" i="5"/>
  <c r="M121" i="5"/>
  <c r="M103" i="5"/>
  <c r="M97" i="5"/>
  <c r="M91" i="5"/>
  <c r="M189" i="5"/>
  <c r="M150" i="5"/>
  <c r="M39" i="5"/>
  <c r="M196" i="5"/>
  <c r="M197" i="5" s="1"/>
  <c r="M72" i="5"/>
  <c r="M145" i="5"/>
  <c r="M34" i="5"/>
  <c r="M126" i="5"/>
  <c r="M102" i="5"/>
  <c r="M60" i="5"/>
  <c r="M61" i="5" s="1"/>
  <c r="M186" i="5"/>
  <c r="M89" i="5"/>
  <c r="M83" i="5"/>
  <c r="M148" i="5"/>
  <c r="M142" i="5"/>
  <c r="M106" i="5"/>
  <c r="M68" i="5"/>
  <c r="M177" i="5"/>
  <c r="M178" i="5" s="1"/>
  <c r="M25" i="5"/>
  <c r="M26" i="5" s="1"/>
  <c r="M88" i="5"/>
  <c r="M153" i="5"/>
  <c r="M147" i="5"/>
  <c r="M141" i="5"/>
  <c r="M31" i="5"/>
  <c r="M105" i="5"/>
  <c r="M151" i="5"/>
  <c r="M202" i="5"/>
  <c r="M146" i="5"/>
  <c r="M140" i="5"/>
  <c r="M215" i="5"/>
  <c r="M216" i="5" s="1"/>
  <c r="M165" i="5"/>
  <c r="M166" i="5" s="1"/>
  <c r="M137" i="5"/>
  <c r="M131" i="5"/>
  <c r="M108" i="5"/>
  <c r="M79" i="5"/>
  <c r="M73" i="5"/>
  <c r="M209" i="5"/>
  <c r="M136" i="5"/>
  <c r="M113" i="5"/>
  <c r="M107" i="5"/>
  <c r="M84" i="5"/>
  <c r="M78" i="5"/>
  <c r="M69" i="5"/>
  <c r="M124" i="5"/>
  <c r="M118" i="5"/>
  <c r="M208" i="5"/>
  <c r="M112" i="5"/>
  <c r="M19" i="5"/>
  <c r="M20" i="5" s="1"/>
  <c r="M129" i="5"/>
  <c r="M123" i="5"/>
  <c r="M117" i="5"/>
  <c r="M100" i="5"/>
  <c r="M94" i="5"/>
  <c r="M32" i="5"/>
  <c r="M134" i="5"/>
  <c r="M76" i="5"/>
  <c r="M183" i="5"/>
  <c r="M71" i="5"/>
  <c r="M99" i="5"/>
  <c r="M93" i="5"/>
  <c r="M67" i="5"/>
  <c r="M206" i="5"/>
  <c r="M110" i="5"/>
  <c r="M87" i="5"/>
  <c r="M81" i="5"/>
  <c r="M75" i="5"/>
  <c r="M171" i="5"/>
  <c r="M172" i="5" s="1"/>
  <c r="M127" i="5"/>
  <c r="M54" i="5"/>
  <c r="M55" i="5" s="1"/>
  <c r="M132" i="5"/>
  <c r="M86" i="5"/>
  <c r="M74" i="5"/>
  <c r="M159" i="5"/>
  <c r="M160" i="5" s="1"/>
  <c r="M203" i="5"/>
  <c r="M135" i="5"/>
  <c r="M111" i="5"/>
  <c r="M149" i="5"/>
  <c r="M144" i="5"/>
  <c r="M125" i="5"/>
  <c r="M120" i="5"/>
  <c r="M101" i="5"/>
  <c r="M96" i="5"/>
  <c r="M77" i="5"/>
  <c r="M47" i="5"/>
  <c r="M48" i="5" s="1"/>
  <c r="M37" i="5"/>
  <c r="M33" i="5"/>
  <c r="M190" i="5"/>
  <c r="M152" i="5"/>
  <c r="M133" i="5"/>
  <c r="M128" i="5"/>
  <c r="M109" i="5"/>
  <c r="M104" i="5"/>
  <c r="M85" i="5"/>
  <c r="M80" i="5"/>
  <c r="M185" i="5"/>
  <c r="M40" i="5"/>
  <c r="M8" i="5"/>
  <c r="M9" i="5" s="1"/>
  <c r="G220" i="5" l="1"/>
  <c r="G223" i="5" s="1"/>
  <c r="L220" i="5"/>
  <c r="L223" i="5" s="1"/>
  <c r="M210" i="5"/>
  <c r="M191" i="5"/>
  <c r="M42" i="5"/>
  <c r="M154" i="5"/>
  <c r="M220" i="5" l="1"/>
  <c r="M223" i="5" s="1"/>
</calcChain>
</file>

<file path=xl/sharedStrings.xml><?xml version="1.0" encoding="utf-8"?>
<sst xmlns="http://schemas.openxmlformats.org/spreadsheetml/2006/main" count="772" uniqueCount="183">
  <si>
    <t>CEDULA_O_PASAPORTE</t>
  </si>
  <si>
    <t>NOMBRES</t>
  </si>
  <si>
    <t>APELLIDOS</t>
  </si>
  <si>
    <t>NOMBRE Y APELLIDO</t>
  </si>
  <si>
    <t>DIRECCION</t>
  </si>
  <si>
    <t>FUNCION</t>
  </si>
  <si>
    <t>ESTATUS</t>
  </si>
  <si>
    <t>GENERO</t>
  </si>
  <si>
    <t>SUELDO BRUTO (RD$)</t>
  </si>
  <si>
    <t>OTROS INGRESOS</t>
  </si>
  <si>
    <t>AFP</t>
  </si>
  <si>
    <t>ISR</t>
  </si>
  <si>
    <t>SFS</t>
  </si>
  <si>
    <t>OTROS DESC.</t>
  </si>
  <si>
    <t>TOTAL DE DESC.</t>
  </si>
  <si>
    <t>NETO</t>
  </si>
  <si>
    <t>FECHA_NACIMIENTO</t>
  </si>
  <si>
    <t>FECHA_DESIGNACION</t>
  </si>
  <si>
    <t>FECHA_PRIMER_CARGO</t>
  </si>
  <si>
    <t>CENTRO DE REGULACION DE URGENCIAS Y EMERGENCIAS BARAHONA- DAEH</t>
  </si>
  <si>
    <t>Masculino</t>
  </si>
  <si>
    <t>CENTRO DE REGULACION DE URGENCIAS Y EMERGENCIAS ESPAILLAT- DAEH</t>
  </si>
  <si>
    <t>CENTRO DE REGULACION DE URGENCIAS Y EMERGENCIAS LA ALTAGRACIA - DAEH</t>
  </si>
  <si>
    <t>AUXILIAR ADMINISTRATIVO</t>
  </si>
  <si>
    <t>Femenino</t>
  </si>
  <si>
    <t>DIVISION DE COMPRAS Y CONTRATACIONES- DAEH</t>
  </si>
  <si>
    <t>DIRECCION DE SERVICIOS DE ATENCION A EMERGENCIAS EXTRA HOSPITALARIA</t>
  </si>
  <si>
    <t>TECNICO EN TRANSPORTE SANITARIO</t>
  </si>
  <si>
    <t>CENTRO DE REGULACION DE URGENCIAS Y EMERGENCIAS GRAN SANTO DOMINGO - DAEH</t>
  </si>
  <si>
    <t>CENTRO DE REGULACION DE URGENCIAS Y EMERGENCIAS HATO MAYOR DEL REY- DAEH</t>
  </si>
  <si>
    <t>CENTRO DE REGULACION DE URGENCIAS Y EMERGENCIAS HERMANAS MIRABAL- DAEH</t>
  </si>
  <si>
    <t>CENTRO DE REGULACION DE URGENCIAS Y EMERGENCIAS LA VEGA-DAEH</t>
  </si>
  <si>
    <t>CENTRO DE REGULACION DE URGENCIAS Y EMERGENCIAS MONTE PLATA- DAEH</t>
  </si>
  <si>
    <t>CENTRO DE REGULACION DE URGENCIAS Y EMERGENCIAS PERAVIA- DAEH</t>
  </si>
  <si>
    <t>CENTRO DE REGULACION DE URGENCIAS Y EMERGENCIAS SANTIAGO DE LOS CABALLEROS- DAEH</t>
  </si>
  <si>
    <t>CENTRO DE REGULACION DE URGENCIAS Y EMERGENCIAS VALVERDE-DAEH</t>
  </si>
  <si>
    <t>SECCION DE SERVICIOS GENERALES -DAEH</t>
  </si>
  <si>
    <t>DEPARTAMENTO ADMINISTRATIVO FINANCIERO- DAEH</t>
  </si>
  <si>
    <t>DIVISION DE ALMACEN Y SUMINISTRO -DAEH</t>
  </si>
  <si>
    <t>SUPERVISOR DE ALMACEN Y SUMINISTRO</t>
  </si>
  <si>
    <t>AUXILIAR DE ENFERMERIA</t>
  </si>
  <si>
    <t>MEDICO GENERAL</t>
  </si>
  <si>
    <t>ENFERMERO (A) ATENCION DIRECTA</t>
  </si>
  <si>
    <t>CONSERJE</t>
  </si>
  <si>
    <t>AYUDANTE DE MANTENIMIENTO</t>
  </si>
  <si>
    <t>AUXILIAR LOGISTICO</t>
  </si>
  <si>
    <t>GREGORY JOSE FAMILIA GUZMAN</t>
  </si>
  <si>
    <t>ADICIONAL FIJO</t>
  </si>
  <si>
    <t>ALVARO VINICIO VILORIA</t>
  </si>
  <si>
    <t>JULIO MARTINEZ ABREU</t>
  </si>
  <si>
    <t>OSVALDO SHEPHARD</t>
  </si>
  <si>
    <t>EDWIN RAFAEL GARCIA CRUZ</t>
  </si>
  <si>
    <t>FELIX ANTONIO MONTAS GARCIA</t>
  </si>
  <si>
    <t>HENRY SANCHEZ ROSARIO</t>
  </si>
  <si>
    <t>FULCY ANGEL LEON CANELO</t>
  </si>
  <si>
    <t>DRAYSCI YOHEL GENAO ROJAS</t>
  </si>
  <si>
    <t>JOSE LUIS THEN ROSARIO</t>
  </si>
  <si>
    <t>JUAN CARLOS MARTE MELENDEZ</t>
  </si>
  <si>
    <t>JORGE HENRIQUEZ JIMENEZ</t>
  </si>
  <si>
    <t>GEREMIAS DE LA CRUZ ALCANTARA</t>
  </si>
  <si>
    <t>MARTIN ALIDIO CAMINERO MONTAÑO</t>
  </si>
  <si>
    <t>EMILIO DE LA ROSA</t>
  </si>
  <si>
    <t>YONATHAN CRISTHIAN SANCHEZ ROSA</t>
  </si>
  <si>
    <t>ARIZON ANTONIO DE LA CRUZ CAMINERO</t>
  </si>
  <si>
    <t>ISRAEL ROMERO REYES</t>
  </si>
  <si>
    <t>JOAQUIN HEREDIA BELEN</t>
  </si>
  <si>
    <t>MARTIN ENRIQUE MARTINEZ DE JESUS</t>
  </si>
  <si>
    <t>FERNANDO JUNIOR DE LEON JIMENEZ</t>
  </si>
  <si>
    <t>MANUEL ANTONIO ENCARNACION SOLER</t>
  </si>
  <si>
    <t>JUAN MANUEL CRUZ JAVIER</t>
  </si>
  <si>
    <t>YAZON GABRIEL RODRIGUEZ ESTEVEZ</t>
  </si>
  <si>
    <t>JONATHAN ENCARNACION SANTANA</t>
  </si>
  <si>
    <t>ANNEURIS REYNOSO POLANCO</t>
  </si>
  <si>
    <t>ALEXIS GARCIA RODRIGUEZ</t>
  </si>
  <si>
    <t>FRANK JUNIOR BAEZ RAMOS</t>
  </si>
  <si>
    <t>DORIAN FRANCISCO PEREZ REYES</t>
  </si>
  <si>
    <t>JOSE ANTONIO FIGUEREO SANCHEZ</t>
  </si>
  <si>
    <t>JUAN EMILIO GARCIA MARTINEZ</t>
  </si>
  <si>
    <t>CRISTIAN DE JESUS PAYANO SOTO</t>
  </si>
  <si>
    <t>RONI LUNA TORRES</t>
  </si>
  <si>
    <t>SANDRO POLANCO FERNANDEZ</t>
  </si>
  <si>
    <t>MICHAEL ANTONIO TAVERAS</t>
  </si>
  <si>
    <t>OLIVER PEREZ CABRERA</t>
  </si>
  <si>
    <t>SELIDONIO CATALINO RAMIREZ</t>
  </si>
  <si>
    <t>FRANCISCO BELEN VASQUEZ</t>
  </si>
  <si>
    <t>JESUS ALBERTO MONTERO FIGUEROA</t>
  </si>
  <si>
    <t>GENESIS BATISTA RAMIREZ</t>
  </si>
  <si>
    <t>WAGNER MILIANO POLANCO</t>
  </si>
  <si>
    <t>RANNY PEÑA CALDERON</t>
  </si>
  <si>
    <t>JEISON AGUIAR RODRIGUEZ</t>
  </si>
  <si>
    <t>ALGENIS YSSABEL</t>
  </si>
  <si>
    <t>AMAURIS RAUL RODRIGUEZ DE LEON</t>
  </si>
  <si>
    <t>JOSE ENMANUEL GARCIA</t>
  </si>
  <si>
    <t>PEDRO JOSE FORTUNATO RINCON</t>
  </si>
  <si>
    <t>REINALDO SANCHEZ ENCARNACION</t>
  </si>
  <si>
    <t>BRAIAN APOLINAR SORIANO DEL ORBE</t>
  </si>
  <si>
    <t>ABEL INOA GARCIA</t>
  </si>
  <si>
    <t>ANGEL RAFAEL TAPIA POLANCO</t>
  </si>
  <si>
    <t>FRANCISCO ANTONIO BERROA LEBRON</t>
  </si>
  <si>
    <t>RAMON EMILIO PEREZ COLLADO</t>
  </si>
  <si>
    <t>VICTOR ISAAC DE LA CRUZ BELTRE</t>
  </si>
  <si>
    <t>YUWALL OGANDO ZARZUELA</t>
  </si>
  <si>
    <t>ANGEL JUNIOR LIMA MORALES</t>
  </si>
  <si>
    <t>KERICK SAMUEL FRIAS POZO</t>
  </si>
  <si>
    <t>EZEQUIEL CONCEPCION DE JESUS</t>
  </si>
  <si>
    <t>ARIEL RAMON JIMENEZ PADILLA</t>
  </si>
  <si>
    <t>BUENA VENTURA GONZALEZ MANZUETA</t>
  </si>
  <si>
    <t>GEURYS BENJAMIN GARCIA REYES</t>
  </si>
  <si>
    <t>LEONEL ARIAS AQUINO</t>
  </si>
  <si>
    <t>JARLIN JOSE VERAS MERCEDES</t>
  </si>
  <si>
    <t>MIGUEL ANGEL HIDALGO MANZUETA</t>
  </si>
  <si>
    <t>ROBINSON FIGUEROA JIMENEZ</t>
  </si>
  <si>
    <t>RAFAEL ANTONIO LORENZO MORALES</t>
  </si>
  <si>
    <t>ERICK DIOMEDES VARGAS TAVERAS</t>
  </si>
  <si>
    <t>MELVIN FRANCISCO SUAREZ MELENDEZ</t>
  </si>
  <si>
    <t>JOAN MANUEL BEATO</t>
  </si>
  <si>
    <t>YSAEL BIDO ORTEGA</t>
  </si>
  <si>
    <t>MANUEL NICOLAS PERDOMO FRIAS</t>
  </si>
  <si>
    <t>DEYVI MIGUEL LOPEZ BELEN</t>
  </si>
  <si>
    <t>CRISTIAN BAEZ RODRIGUEZ</t>
  </si>
  <si>
    <t>CHRISTOPHER SANCHEZ SALVADOR</t>
  </si>
  <si>
    <t>JEFFREY JOSE RODRIGUEZ ESTEVEZ</t>
  </si>
  <si>
    <t>JHON ANTHONY MARRERA ULLOA</t>
  </si>
  <si>
    <t>ADALBERTO JIMENEZ BRUNO</t>
  </si>
  <si>
    <t>FELIX JAVIER NUÑEZ NUÑEZ</t>
  </si>
  <si>
    <t>JOSE GUILLERMO MARTINEZ</t>
  </si>
  <si>
    <t>RANDY NICOLAS LIZARDO MEDINA</t>
  </si>
  <si>
    <t>OMAR ALEXANDER MOSCOSO BRIOSO</t>
  </si>
  <si>
    <t>EDWARD ROSA</t>
  </si>
  <si>
    <t>ZACARIAS POLANCO BONILLA</t>
  </si>
  <si>
    <t>JOSE FRANCISCO FRIAS FABIAN</t>
  </si>
  <si>
    <t>JUAN CARLOS AMPARO GARCIA</t>
  </si>
  <si>
    <t>MARINO ANTONIO GUTIERREZ HERNANDEZ</t>
  </si>
  <si>
    <t>DANNY RAFAEL TAVERAS COLON</t>
  </si>
  <si>
    <t>JULIO HENRY MEDRANO BARRIENTOS</t>
  </si>
  <si>
    <t>FLOR ANGEL MELENDEZ UREÑA</t>
  </si>
  <si>
    <t>FRANCISCO ANTONIO SUAREZ SANCHEZ</t>
  </si>
  <si>
    <t>GEURY JOSE HERNANDEZ ESTEVEZ</t>
  </si>
  <si>
    <t>EZEQUIEL VENTURA GARCIA</t>
  </si>
  <si>
    <t>ANTHONY RAFAEL DIAZ ABREU</t>
  </si>
  <si>
    <t>MIGUEL TOMAS VALDEZ MOSQUEA</t>
  </si>
  <si>
    <t>VICTOR JOSE SUERO NOBOA</t>
  </si>
  <si>
    <t>DIVISION DE GESTION A URGENCIAS Y EMERGENCIAS- DAEH</t>
  </si>
  <si>
    <t>SUPERVISOR DE ALMACÉN Y SUMINISTRO</t>
  </si>
  <si>
    <t>JOHNNY ELIEZER BRITO MOJICA</t>
  </si>
  <si>
    <t>DAHIANA JOSEFINA VARGAS CEPEDA</t>
  </si>
  <si>
    <t>YANILZA RAFELINA ALMONTE MINAYA</t>
  </si>
  <si>
    <t>EURIDICES MICHELLE CAMPUSANO PADILLA</t>
  </si>
  <si>
    <t>DEBORAH MARINA MEREGILDO CLETO</t>
  </si>
  <si>
    <t>FRANCIS ALBERTO TORIBIO RODRIGUEZ</t>
  </si>
  <si>
    <t>YAMILCA MARIANA PADILLA ORTEGA</t>
  </si>
  <si>
    <t>MARIO DE JESUS VIDAL RINCON</t>
  </si>
  <si>
    <t>ARISLEYDI OZORIA MEJIA</t>
  </si>
  <si>
    <t>JORGE FRIAS DIPRE</t>
  </si>
  <si>
    <t>ROSALIA ALTAGRACIA SURIEL FLORENTINO</t>
  </si>
  <si>
    <t>JULIA GUEINEL FANDAL</t>
  </si>
  <si>
    <t>YANIRIS SORIANO DIAZ</t>
  </si>
  <si>
    <t>NICAURY RAMIREZ VASQUEZ</t>
  </si>
  <si>
    <t>ALEXANDRA AQUINO GONZALEZ</t>
  </si>
  <si>
    <t>CLAURY BELTRE DE UREÑA</t>
  </si>
  <si>
    <t>DIORANNA ESTHER MARTE MARTE</t>
  </si>
  <si>
    <t>OLGA LIDIA MEJIA CABRERA</t>
  </si>
  <si>
    <t>GRISELY DOLORES HENRIQUEZ DE DE LA ROSA</t>
  </si>
  <si>
    <t>FIDELINA CONTRERAS ALMANZAR</t>
  </si>
  <si>
    <t>MARIANA RODRIGUEZ LOPEZ</t>
  </si>
  <si>
    <t>ANTONIA ALCANTARA RAMIREZ</t>
  </si>
  <si>
    <t>PERLA YULIANNY GERALDO CASTILLO</t>
  </si>
  <si>
    <t>ERIK OMAR PAYANO CABRERA</t>
  </si>
  <si>
    <t>DAVID ALEXANDER DE LA CRUZ HIDALGO</t>
  </si>
  <si>
    <t>VICTOR RAMCES VALENZUELA RIVAS</t>
  </si>
  <si>
    <t>GENISON ALEXANDER SEGURA FELIZ</t>
  </si>
  <si>
    <t>WENDOLY MARIA RUIZ DIAZ</t>
  </si>
  <si>
    <t>MIGUEL ALEJANDRO VICTORIANO</t>
  </si>
  <si>
    <t>YANIRIS YEAN CAMIL</t>
  </si>
  <si>
    <t>MELISSA ANDREA ENCARNACION RODRIGUEZ</t>
  </si>
  <si>
    <t>HECTOR EDUARDO SHEWOERER RUIZ</t>
  </si>
  <si>
    <t>MARILIN MEJIA OLAVERRIA</t>
  </si>
  <si>
    <t>TOTALING.</t>
  </si>
  <si>
    <t>DIRECCION DE SERVICIOS DE ATENCION A EMERGENCIAS EXTRA HOSPITALARIA (DAEH)</t>
  </si>
  <si>
    <t>NOMBRE</t>
  </si>
  <si>
    <t>SDO.BRUTO</t>
  </si>
  <si>
    <t>OTROS ING.</t>
  </si>
  <si>
    <t>NOMINA  PERSONAL  ADICIONAL  FIJA    MES ABRIL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</si>
</sst>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\-0000000\-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3" borderId="0" xfId="0" applyFill="1"/>
    <xf numFmtId="0" fontId="0" fillId="4" borderId="5" xfId="0" applyFill="1" applyBorder="1"/>
    <xf numFmtId="0" fontId="0" fillId="3" borderId="5" xfId="0" applyFill="1" applyBorder="1"/>
    <xf numFmtId="14" fontId="0" fillId="3" borderId="5" xfId="0" applyNumberFormat="1" applyFill="1" applyBorder="1"/>
    <xf numFmtId="14" fontId="0" fillId="3" borderId="6" xfId="0" applyNumberFormat="1" applyFill="1" applyBorder="1"/>
    <xf numFmtId="0" fontId="0" fillId="3" borderId="3" xfId="0" applyFill="1" applyBorder="1"/>
    <xf numFmtId="0" fontId="0" fillId="3" borderId="1" xfId="0" applyFill="1" applyBorder="1"/>
    <xf numFmtId="14" fontId="0" fillId="3" borderId="1" xfId="0" applyNumberFormat="1" applyFill="1" applyBorder="1"/>
    <xf numFmtId="14" fontId="0" fillId="3" borderId="2" xfId="0" applyNumberFormat="1" applyFill="1" applyBorder="1"/>
    <xf numFmtId="164" fontId="0" fillId="3" borderId="0" xfId="0" applyNumberFormat="1" applyFill="1"/>
    <xf numFmtId="14" fontId="0" fillId="3" borderId="0" xfId="0" applyNumberFormat="1" applyFill="1"/>
    <xf numFmtId="4" fontId="0" fillId="3" borderId="0" xfId="0" applyNumberFormat="1" applyFill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3" borderId="0" xfId="0" applyFont="1" applyFill="1"/>
    <xf numFmtId="164" fontId="0" fillId="3" borderId="4" xfId="0" applyNumberFormat="1" applyFill="1" applyBorder="1"/>
    <xf numFmtId="0" fontId="2" fillId="2" borderId="0" xfId="0" applyFont="1" applyFill="1"/>
    <xf numFmtId="4" fontId="2" fillId="2" borderId="5" xfId="0" applyNumberFormat="1" applyFont="1" applyFill="1" applyBorder="1"/>
    <xf numFmtId="4" fontId="0" fillId="3" borderId="5" xfId="0" applyNumberFormat="1" applyFill="1" applyBorder="1"/>
    <xf numFmtId="4" fontId="0" fillId="3" borderId="1" xfId="0" applyNumberFormat="1" applyFill="1" applyBorder="1"/>
    <xf numFmtId="4" fontId="2" fillId="2" borderId="0" xfId="0" applyNumberFormat="1" applyFont="1" applyFill="1"/>
    <xf numFmtId="4" fontId="1" fillId="3" borderId="0" xfId="0" applyNumberFormat="1" applyFont="1" applyFill="1"/>
    <xf numFmtId="4" fontId="0" fillId="3" borderId="8" xfId="0" applyNumberFormat="1" applyFill="1" applyBorder="1"/>
    <xf numFmtId="0" fontId="5" fillId="0" borderId="0" xfId="0" applyFont="1"/>
    <xf numFmtId="4" fontId="5" fillId="0" borderId="0" xfId="0" applyNumberFormat="1" applyFont="1"/>
    <xf numFmtId="0" fontId="4" fillId="5" borderId="0" xfId="0" applyFont="1" applyFill="1" applyAlignment="1">
      <alignment horizontal="center"/>
    </xf>
    <xf numFmtId="4" fontId="4" fillId="5" borderId="0" xfId="0" applyNumberFormat="1" applyFont="1" applyFill="1" applyAlignment="1">
      <alignment horizontal="center"/>
    </xf>
    <xf numFmtId="0" fontId="4" fillId="0" borderId="0" xfId="0" applyFont="1"/>
    <xf numFmtId="4" fontId="5" fillId="3" borderId="5" xfId="0" applyNumberFormat="1" applyFont="1" applyFill="1" applyBorder="1"/>
    <xf numFmtId="0" fontId="4" fillId="3" borderId="5" xfId="0" applyFont="1" applyFill="1" applyBorder="1"/>
    <xf numFmtId="0" fontId="5" fillId="3" borderId="5" xfId="0" applyFont="1" applyFill="1" applyBorder="1"/>
    <xf numFmtId="4" fontId="4" fillId="3" borderId="7" xfId="0" applyNumberFormat="1" applyFont="1" applyFill="1" applyBorder="1"/>
    <xf numFmtId="4" fontId="5" fillId="3" borderId="0" xfId="0" applyNumberFormat="1" applyFont="1" applyFill="1"/>
    <xf numFmtId="4" fontId="6" fillId="3" borderId="7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19050</xdr:rowOff>
    </xdr:from>
    <xdr:to>
      <xdr:col>0</xdr:col>
      <xdr:colOff>1943100</xdr:colOff>
      <xdr:row>4</xdr:row>
      <xdr:rowOff>18344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56F721-95EA-440A-A655-95B6330BF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361950" y="19050"/>
          <a:ext cx="1581150" cy="7612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EA457-12CB-4168-8794-B761FB1D9F15}">
  <sheetPr>
    <tabColor theme="5" tint="-0.249977111117893"/>
  </sheetPr>
  <dimension ref="A2:U147"/>
  <sheetViews>
    <sheetView workbookViewId="0">
      <selection activeCell="C15" sqref="C15"/>
    </sheetView>
  </sheetViews>
  <sheetFormatPr defaultColWidth="11.42578125" defaultRowHeight="15" x14ac:dyDescent="0.25"/>
  <cols>
    <col min="1" max="1" width="15.85546875" style="1" customWidth="1"/>
    <col min="2" max="4" width="11.42578125" style="1"/>
    <col min="5" max="5" width="30.28515625" style="1" customWidth="1"/>
    <col min="6" max="6" width="52" style="1" customWidth="1"/>
    <col min="7" max="7" width="15.7109375" style="1" customWidth="1"/>
    <col min="8" max="8" width="31.140625" style="1" customWidth="1"/>
    <col min="9" max="9" width="11.42578125" style="1"/>
    <col min="10" max="10" width="18.5703125" style="12" customWidth="1"/>
    <col min="11" max="12" width="19.140625" style="12" customWidth="1"/>
    <col min="13" max="13" width="17.5703125" style="12" customWidth="1"/>
    <col min="14" max="14" width="16.28515625" style="12" customWidth="1"/>
    <col min="15" max="15" width="16.7109375" style="12" customWidth="1"/>
    <col min="16" max="16" width="17.28515625" style="12" customWidth="1"/>
    <col min="17" max="17" width="18.28515625" style="12" customWidth="1"/>
    <col min="18" max="18" width="21.5703125" style="12" customWidth="1"/>
    <col min="19" max="16384" width="11.42578125" style="1"/>
  </cols>
  <sheetData>
    <row r="2" spans="1:21" s="16" customFormat="1" x14ac:dyDescent="0.25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/>
      <c r="H2" s="14" t="s">
        <v>6</v>
      </c>
      <c r="I2" s="14" t="s">
        <v>7</v>
      </c>
      <c r="J2" s="19" t="s">
        <v>8</v>
      </c>
      <c r="K2" s="19" t="s">
        <v>9</v>
      </c>
      <c r="L2" s="19" t="s">
        <v>177</v>
      </c>
      <c r="M2" s="19" t="s">
        <v>10</v>
      </c>
      <c r="N2" s="19" t="s">
        <v>11</v>
      </c>
      <c r="O2" s="19" t="s">
        <v>12</v>
      </c>
      <c r="P2" s="19" t="s">
        <v>13</v>
      </c>
      <c r="Q2" s="19" t="s">
        <v>14</v>
      </c>
      <c r="R2" s="19" t="s">
        <v>15</v>
      </c>
      <c r="S2" s="14" t="s">
        <v>16</v>
      </c>
      <c r="T2" s="14" t="s">
        <v>17</v>
      </c>
      <c r="U2" s="15" t="s">
        <v>18</v>
      </c>
    </row>
    <row r="3" spans="1:21" s="16" customFormat="1" x14ac:dyDescent="0.25">
      <c r="A3" s="13"/>
      <c r="B3" s="14"/>
      <c r="C3" s="14"/>
      <c r="D3" s="14"/>
      <c r="E3" s="14"/>
      <c r="F3" s="14"/>
      <c r="G3" s="14"/>
      <c r="H3" s="14"/>
      <c r="I3" s="14"/>
      <c r="J3" s="19"/>
      <c r="K3" s="19"/>
      <c r="L3" s="19"/>
      <c r="M3" s="19"/>
      <c r="N3" s="19"/>
      <c r="O3" s="19"/>
      <c r="P3" s="19"/>
      <c r="Q3" s="19"/>
      <c r="R3" s="19"/>
      <c r="S3" s="14"/>
      <c r="T3" s="14"/>
      <c r="U3" s="15"/>
    </row>
    <row r="4" spans="1:21" s="16" customFormat="1" x14ac:dyDescent="0.25"/>
    <row r="5" spans="1:21" s="16" customFormat="1" x14ac:dyDescent="0.25"/>
    <row r="133" spans="1:21" x14ac:dyDescent="0.25">
      <c r="A133" s="17"/>
      <c r="B133" s="3"/>
      <c r="C133" s="3"/>
      <c r="D133" s="3"/>
      <c r="E133" s="3"/>
      <c r="F133" s="3"/>
      <c r="G133" s="2"/>
      <c r="H133" s="3"/>
      <c r="I133" s="3"/>
      <c r="R133" s="20"/>
      <c r="S133" s="4"/>
      <c r="T133" s="4"/>
      <c r="U133" s="5"/>
    </row>
    <row r="134" spans="1:21" x14ac:dyDescent="0.25">
      <c r="A134" s="17"/>
      <c r="B134" s="3"/>
      <c r="C134" s="3"/>
      <c r="D134" s="3"/>
      <c r="E134" s="3"/>
      <c r="F134" s="3"/>
      <c r="G134" s="2"/>
      <c r="H134" s="3"/>
      <c r="I134" s="3"/>
      <c r="J134" s="20"/>
      <c r="K134" s="20"/>
      <c r="L134" s="20"/>
      <c r="M134" s="20"/>
      <c r="N134" s="20"/>
      <c r="O134" s="20"/>
      <c r="P134" s="20"/>
      <c r="Q134" s="20"/>
      <c r="R134" s="20"/>
      <c r="S134" s="4"/>
      <c r="T134" s="4"/>
      <c r="U134" s="5"/>
    </row>
    <row r="135" spans="1:21" x14ac:dyDescent="0.25">
      <c r="A135" s="17"/>
      <c r="B135" s="3"/>
      <c r="C135" s="3"/>
      <c r="D135" s="3"/>
      <c r="E135" s="3"/>
      <c r="F135" s="3"/>
      <c r="G135" s="3"/>
      <c r="H135" s="3"/>
      <c r="I135" s="3"/>
      <c r="S135" s="4"/>
      <c r="T135" s="4"/>
      <c r="U135" s="5"/>
    </row>
    <row r="136" spans="1:21" x14ac:dyDescent="0.25">
      <c r="A136" s="17"/>
      <c r="B136" s="3"/>
      <c r="C136" s="3"/>
      <c r="D136" s="3"/>
      <c r="E136" s="3"/>
      <c r="F136" s="3"/>
      <c r="G136" s="3"/>
      <c r="H136" s="3"/>
      <c r="I136" s="3"/>
      <c r="J136" s="20"/>
      <c r="K136" s="20"/>
      <c r="L136" s="20"/>
      <c r="M136" s="20"/>
      <c r="N136" s="20"/>
      <c r="O136" s="20"/>
      <c r="P136" s="20"/>
      <c r="Q136" s="20"/>
      <c r="R136" s="20"/>
      <c r="S136" s="4"/>
      <c r="T136" s="4"/>
      <c r="U136" s="5"/>
    </row>
    <row r="137" spans="1:21" x14ac:dyDescent="0.25">
      <c r="A137" s="6"/>
      <c r="B137" s="7"/>
      <c r="C137" s="7"/>
      <c r="D137" s="7"/>
      <c r="E137" s="7"/>
      <c r="F137" s="7"/>
      <c r="G137" s="2"/>
      <c r="H137" s="7"/>
      <c r="I137" s="7"/>
      <c r="J137" s="24"/>
      <c r="K137" s="24"/>
      <c r="L137" s="24"/>
      <c r="M137" s="24"/>
      <c r="N137" s="24"/>
      <c r="O137" s="24"/>
      <c r="P137" s="24"/>
      <c r="S137" s="8"/>
      <c r="T137" s="8"/>
      <c r="U137" s="9"/>
    </row>
    <row r="138" spans="1:21" x14ac:dyDescent="0.25">
      <c r="A138" s="6"/>
      <c r="B138" s="7"/>
      <c r="C138" s="7"/>
      <c r="D138" s="7"/>
      <c r="E138" s="7"/>
      <c r="F138" s="7"/>
      <c r="G138" s="2"/>
      <c r="H138" s="7"/>
      <c r="I138" s="7"/>
      <c r="J138" s="21"/>
      <c r="K138" s="21"/>
      <c r="L138" s="21"/>
      <c r="M138" s="21"/>
      <c r="N138" s="21"/>
      <c r="O138" s="21"/>
      <c r="P138" s="21"/>
      <c r="Q138" s="20"/>
      <c r="R138" s="20"/>
      <c r="S138" s="8"/>
      <c r="T138" s="8"/>
      <c r="U138" s="9"/>
    </row>
    <row r="139" spans="1:21" x14ac:dyDescent="0.25">
      <c r="A139" s="6"/>
      <c r="B139" s="7"/>
      <c r="C139" s="7"/>
      <c r="D139" s="7"/>
      <c r="E139" s="7"/>
      <c r="F139" s="7"/>
      <c r="G139" s="2"/>
      <c r="H139" s="7"/>
      <c r="I139" s="7"/>
      <c r="J139" s="21"/>
      <c r="K139" s="21"/>
      <c r="L139" s="21"/>
      <c r="M139" s="21"/>
      <c r="N139" s="21"/>
      <c r="O139" s="21"/>
      <c r="P139" s="21"/>
      <c r="Q139" s="20"/>
      <c r="R139" s="20"/>
      <c r="S139" s="8"/>
      <c r="T139" s="8"/>
      <c r="U139" s="9"/>
    </row>
    <row r="140" spans="1:21" x14ac:dyDescent="0.25">
      <c r="A140" s="10"/>
      <c r="G140" s="2"/>
      <c r="S140" s="11"/>
      <c r="T140" s="11"/>
      <c r="U140" s="11"/>
    </row>
    <row r="141" spans="1:21" x14ac:dyDescent="0.25">
      <c r="A141" s="10"/>
      <c r="G141" s="2"/>
      <c r="Q141" s="20"/>
      <c r="R141" s="20"/>
      <c r="S141" s="11"/>
      <c r="T141" s="11"/>
      <c r="U141" s="11"/>
    </row>
    <row r="142" spans="1:21" x14ac:dyDescent="0.25">
      <c r="A142" s="18"/>
      <c r="B142" s="18"/>
      <c r="C142" s="18"/>
      <c r="D142" s="18"/>
      <c r="E142" s="18"/>
      <c r="F142" s="18"/>
      <c r="G142" s="18"/>
      <c r="H142" s="18"/>
      <c r="I142" s="18"/>
      <c r="J142" s="22"/>
      <c r="K142" s="22"/>
      <c r="L142" s="22"/>
      <c r="M142" s="22"/>
      <c r="N142" s="22"/>
      <c r="O142" s="22"/>
      <c r="P142" s="22"/>
      <c r="Q142" s="22"/>
      <c r="R142" s="22"/>
      <c r="S142" s="18"/>
      <c r="T142" s="18"/>
      <c r="U142" s="18"/>
    </row>
    <row r="143" spans="1:21" x14ac:dyDescent="0.25">
      <c r="J143" s="23"/>
      <c r="K143" s="23"/>
      <c r="L143" s="23"/>
      <c r="M143" s="23"/>
      <c r="N143" s="23"/>
      <c r="O143" s="23"/>
      <c r="P143" s="23"/>
      <c r="Q143" s="23"/>
      <c r="R143" s="23"/>
    </row>
    <row r="147" spans="10:18" x14ac:dyDescent="0.25">
      <c r="J147" s="23"/>
      <c r="K147" s="23"/>
      <c r="L147" s="23"/>
      <c r="M147" s="23"/>
      <c r="N147" s="23"/>
      <c r="O147" s="23"/>
      <c r="P147" s="23"/>
      <c r="Q147" s="23"/>
      <c r="R147" s="23"/>
    </row>
  </sheetData>
  <sortState xmlns:xlrd2="http://schemas.microsoft.com/office/spreadsheetml/2017/richdata2" ref="A4:U141">
    <sortCondition ref="H4:H14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E2061-1864-4BE0-BE4D-4036AF509C45}">
  <sheetPr>
    <tabColor rgb="FF002060"/>
  </sheetPr>
  <dimension ref="A2:P228"/>
  <sheetViews>
    <sheetView tabSelected="1" workbookViewId="0">
      <selection activeCell="E228" sqref="E228"/>
    </sheetView>
  </sheetViews>
  <sheetFormatPr defaultColWidth="11.42578125" defaultRowHeight="15" x14ac:dyDescent="0.25"/>
  <cols>
    <col min="1" max="1" width="36.85546875" style="25" customWidth="1"/>
    <col min="2" max="2" width="28.85546875" style="25" customWidth="1"/>
    <col min="3" max="3" width="16" style="25" customWidth="1"/>
    <col min="4" max="4" width="11.42578125" style="25"/>
    <col min="5" max="5" width="11.7109375" style="25" bestFit="1" customWidth="1"/>
    <col min="6" max="13" width="11.42578125" style="25"/>
  </cols>
  <sheetData>
    <row r="2" spans="1:16" x14ac:dyDescent="0.25">
      <c r="B2" s="29" t="s">
        <v>178</v>
      </c>
    </row>
    <row r="3" spans="1:16" x14ac:dyDescent="0.25">
      <c r="B3" s="29" t="s">
        <v>182</v>
      </c>
    </row>
    <row r="6" spans="1:16" x14ac:dyDescent="0.25">
      <c r="A6" s="31" t="s">
        <v>26</v>
      </c>
      <c r="B6" s="32"/>
      <c r="C6" s="32"/>
      <c r="D6" s="32"/>
      <c r="E6" s="30"/>
      <c r="F6" s="30"/>
      <c r="G6" s="30"/>
      <c r="H6" s="30"/>
      <c r="I6" s="30"/>
      <c r="J6" s="30"/>
      <c r="K6" s="30"/>
      <c r="L6" s="30"/>
      <c r="M6" s="30"/>
      <c r="N6" s="4"/>
      <c r="O6" s="4"/>
      <c r="P6" s="5"/>
    </row>
    <row r="7" spans="1:16" x14ac:dyDescent="0.25">
      <c r="A7" s="27" t="s">
        <v>179</v>
      </c>
      <c r="B7" s="27" t="s">
        <v>5</v>
      </c>
      <c r="C7" s="27" t="s">
        <v>6</v>
      </c>
      <c r="D7" s="27" t="s">
        <v>7</v>
      </c>
      <c r="E7" s="28" t="s">
        <v>180</v>
      </c>
      <c r="F7" s="28" t="s">
        <v>181</v>
      </c>
      <c r="G7" s="28" t="s">
        <v>177</v>
      </c>
      <c r="H7" s="28" t="s">
        <v>10</v>
      </c>
      <c r="I7" s="28" t="s">
        <v>11</v>
      </c>
      <c r="J7" s="28" t="s">
        <v>12</v>
      </c>
      <c r="K7" s="28" t="s">
        <v>13</v>
      </c>
      <c r="L7" s="28" t="s">
        <v>14</v>
      </c>
      <c r="M7" s="28" t="s">
        <v>15</v>
      </c>
    </row>
    <row r="8" spans="1:16" x14ac:dyDescent="0.25">
      <c r="A8" s="32" t="s">
        <v>175</v>
      </c>
      <c r="B8" s="32" t="s">
        <v>23</v>
      </c>
      <c r="C8" s="32" t="s">
        <v>47</v>
      </c>
      <c r="D8" s="32" t="s">
        <v>24</v>
      </c>
      <c r="E8" s="30">
        <v>30000</v>
      </c>
      <c r="F8" s="30"/>
      <c r="G8" s="30">
        <f>+E8+F8</f>
        <v>30000</v>
      </c>
      <c r="H8" s="30">
        <v>861</v>
      </c>
      <c r="I8" s="30">
        <v>0</v>
      </c>
      <c r="J8" s="30">
        <v>912</v>
      </c>
      <c r="K8" s="30">
        <v>25</v>
      </c>
      <c r="L8" s="30">
        <f>+H8+I8+J8+K8</f>
        <v>1798</v>
      </c>
      <c r="M8" s="30">
        <f>+G8-L8</f>
        <v>28202</v>
      </c>
      <c r="N8" s="4"/>
      <c r="O8" s="4"/>
      <c r="P8" s="5"/>
    </row>
    <row r="9" spans="1:16" x14ac:dyDescent="0.25">
      <c r="A9" s="32"/>
      <c r="B9" s="32"/>
      <c r="C9" s="32"/>
      <c r="D9" s="32">
        <v>1</v>
      </c>
      <c r="E9" s="33">
        <f t="shared" ref="E9:M9" si="0">SUM(E8)</f>
        <v>30000</v>
      </c>
      <c r="F9" s="33">
        <f t="shared" si="0"/>
        <v>0</v>
      </c>
      <c r="G9" s="33">
        <f t="shared" si="0"/>
        <v>30000</v>
      </c>
      <c r="H9" s="33">
        <f t="shared" si="0"/>
        <v>861</v>
      </c>
      <c r="I9" s="33">
        <f t="shared" si="0"/>
        <v>0</v>
      </c>
      <c r="J9" s="33">
        <f t="shared" si="0"/>
        <v>912</v>
      </c>
      <c r="K9" s="33">
        <f t="shared" si="0"/>
        <v>25</v>
      </c>
      <c r="L9" s="33">
        <f t="shared" si="0"/>
        <v>1798</v>
      </c>
      <c r="M9" s="33">
        <f t="shared" si="0"/>
        <v>28202</v>
      </c>
      <c r="N9" s="4"/>
      <c r="O9" s="4"/>
      <c r="P9" s="5"/>
    </row>
    <row r="11" spans="1:16" x14ac:dyDescent="0.25">
      <c r="A11" s="31" t="s">
        <v>37</v>
      </c>
      <c r="B11" s="32"/>
      <c r="C11" s="32"/>
      <c r="D11" s="32"/>
      <c r="E11" s="30"/>
      <c r="F11" s="30"/>
      <c r="G11" s="30"/>
      <c r="H11" s="30"/>
      <c r="I11" s="30"/>
      <c r="J11" s="30"/>
      <c r="K11" s="30"/>
      <c r="L11" s="30"/>
      <c r="M11" s="30"/>
      <c r="N11" s="4"/>
      <c r="O11" s="4"/>
      <c r="P11" s="5"/>
    </row>
    <row r="12" spans="1:16" x14ac:dyDescent="0.25">
      <c r="A12" s="27" t="s">
        <v>179</v>
      </c>
      <c r="B12" s="27" t="s">
        <v>5</v>
      </c>
      <c r="C12" s="27" t="s">
        <v>6</v>
      </c>
      <c r="D12" s="27" t="s">
        <v>7</v>
      </c>
      <c r="E12" s="28" t="s">
        <v>180</v>
      </c>
      <c r="F12" s="28" t="s">
        <v>181</v>
      </c>
      <c r="G12" s="28" t="s">
        <v>177</v>
      </c>
      <c r="H12" s="28" t="s">
        <v>10</v>
      </c>
      <c r="I12" s="28" t="s">
        <v>11</v>
      </c>
      <c r="J12" s="28" t="s">
        <v>12</v>
      </c>
      <c r="K12" s="28" t="s">
        <v>13</v>
      </c>
      <c r="L12" s="28" t="s">
        <v>14</v>
      </c>
      <c r="M12" s="28" t="s">
        <v>15</v>
      </c>
    </row>
    <row r="13" spans="1:16" x14ac:dyDescent="0.25">
      <c r="A13" s="32" t="s">
        <v>174</v>
      </c>
      <c r="B13" s="32" t="s">
        <v>23</v>
      </c>
      <c r="C13" s="32" t="s">
        <v>47</v>
      </c>
      <c r="D13" s="32" t="s">
        <v>24</v>
      </c>
      <c r="E13" s="30">
        <v>40000</v>
      </c>
      <c r="F13" s="30"/>
      <c r="G13" s="30">
        <f>+E13+F13</f>
        <v>40000</v>
      </c>
      <c r="H13" s="30">
        <v>1148</v>
      </c>
      <c r="I13" s="30">
        <v>442.65</v>
      </c>
      <c r="J13" s="30">
        <v>1216</v>
      </c>
      <c r="K13" s="30">
        <v>25</v>
      </c>
      <c r="L13" s="30">
        <f>+H13+I13+J13+K13</f>
        <v>2831.65</v>
      </c>
      <c r="M13" s="30">
        <f>+G13-L13</f>
        <v>37168.35</v>
      </c>
      <c r="N13" s="4"/>
      <c r="O13" s="4"/>
      <c r="P13" s="5"/>
    </row>
    <row r="14" spans="1:16" x14ac:dyDescent="0.25">
      <c r="A14" s="32"/>
      <c r="B14" s="32"/>
      <c r="C14" s="32"/>
      <c r="D14" s="32">
        <v>1</v>
      </c>
      <c r="E14" s="33">
        <f t="shared" ref="E14:M14" si="1">SUM(E13)</f>
        <v>40000</v>
      </c>
      <c r="F14" s="33">
        <f t="shared" si="1"/>
        <v>0</v>
      </c>
      <c r="G14" s="33">
        <f t="shared" si="1"/>
        <v>40000</v>
      </c>
      <c r="H14" s="33">
        <f t="shared" si="1"/>
        <v>1148</v>
      </c>
      <c r="I14" s="33">
        <f t="shared" si="1"/>
        <v>442.65</v>
      </c>
      <c r="J14" s="33">
        <f t="shared" si="1"/>
        <v>1216</v>
      </c>
      <c r="K14" s="33">
        <f t="shared" si="1"/>
        <v>25</v>
      </c>
      <c r="L14" s="33">
        <f t="shared" si="1"/>
        <v>2831.65</v>
      </c>
      <c r="M14" s="33">
        <f t="shared" si="1"/>
        <v>37168.35</v>
      </c>
      <c r="N14" s="4"/>
      <c r="O14" s="4"/>
      <c r="P14" s="5"/>
    </row>
    <row r="15" spans="1:16" x14ac:dyDescent="0.25">
      <c r="A15" s="32"/>
      <c r="B15" s="32"/>
      <c r="C15" s="32"/>
      <c r="D15" s="32"/>
      <c r="E15" s="34"/>
      <c r="F15" s="34"/>
      <c r="G15" s="34"/>
      <c r="H15" s="34"/>
      <c r="I15" s="34"/>
      <c r="J15" s="34"/>
      <c r="K15" s="34"/>
      <c r="L15" s="34"/>
      <c r="M15" s="34"/>
      <c r="N15" s="4"/>
      <c r="O15" s="4"/>
      <c r="P15" s="5"/>
    </row>
    <row r="16" spans="1:16" x14ac:dyDescent="0.25">
      <c r="A16" s="32"/>
      <c r="B16" s="32"/>
      <c r="C16" s="32"/>
      <c r="D16" s="32"/>
      <c r="E16" s="34"/>
      <c r="F16" s="34"/>
      <c r="G16" s="34"/>
      <c r="H16" s="34"/>
      <c r="I16" s="34"/>
      <c r="J16" s="34"/>
      <c r="K16" s="34"/>
      <c r="L16" s="34"/>
      <c r="M16" s="34"/>
      <c r="N16" s="4"/>
      <c r="O16" s="4"/>
      <c r="P16" s="5"/>
    </row>
    <row r="17" spans="1:16" x14ac:dyDescent="0.25">
      <c r="A17" s="31" t="s">
        <v>38</v>
      </c>
      <c r="B17" s="32"/>
      <c r="C17" s="32"/>
      <c r="D17" s="32"/>
      <c r="E17" s="30"/>
      <c r="F17" s="30"/>
      <c r="G17" s="30"/>
      <c r="H17" s="30"/>
      <c r="I17" s="30"/>
      <c r="J17" s="30"/>
      <c r="K17" s="30"/>
      <c r="L17" s="30"/>
      <c r="M17" s="30"/>
      <c r="N17" s="4"/>
      <c r="O17" s="4"/>
      <c r="P17" s="5"/>
    </row>
    <row r="18" spans="1:16" x14ac:dyDescent="0.25">
      <c r="A18" s="27" t="s">
        <v>179</v>
      </c>
      <c r="B18" s="27" t="s">
        <v>5</v>
      </c>
      <c r="C18" s="27" t="s">
        <v>6</v>
      </c>
      <c r="D18" s="27" t="s">
        <v>7</v>
      </c>
      <c r="E18" s="28" t="s">
        <v>180</v>
      </c>
      <c r="F18" s="28" t="s">
        <v>181</v>
      </c>
      <c r="G18" s="28" t="s">
        <v>177</v>
      </c>
      <c r="H18" s="28" t="s">
        <v>10</v>
      </c>
      <c r="I18" s="28" t="s">
        <v>11</v>
      </c>
      <c r="J18" s="28" t="s">
        <v>12</v>
      </c>
      <c r="K18" s="28" t="s">
        <v>13</v>
      </c>
      <c r="L18" s="28" t="s">
        <v>14</v>
      </c>
      <c r="M18" s="28" t="s">
        <v>15</v>
      </c>
    </row>
    <row r="19" spans="1:16" x14ac:dyDescent="0.25">
      <c r="A19" s="32" t="s">
        <v>144</v>
      </c>
      <c r="B19" s="32" t="s">
        <v>39</v>
      </c>
      <c r="C19" s="32" t="s">
        <v>47</v>
      </c>
      <c r="D19" s="32" t="s">
        <v>20</v>
      </c>
      <c r="E19" s="30">
        <v>40000</v>
      </c>
      <c r="F19" s="30"/>
      <c r="G19" s="30">
        <f>+E19+F19</f>
        <v>40000</v>
      </c>
      <c r="H19" s="30">
        <v>1148</v>
      </c>
      <c r="I19" s="30">
        <v>442.65</v>
      </c>
      <c r="J19" s="30">
        <v>1216</v>
      </c>
      <c r="K19" s="30">
        <v>25</v>
      </c>
      <c r="L19" s="30">
        <f>+H19+I19+J19+K19</f>
        <v>2831.65</v>
      </c>
      <c r="M19" s="30">
        <f>+G19-L19</f>
        <v>37168.35</v>
      </c>
      <c r="N19" s="4"/>
      <c r="O19" s="4"/>
      <c r="P19" s="5"/>
    </row>
    <row r="20" spans="1:16" x14ac:dyDescent="0.25">
      <c r="A20" s="32"/>
      <c r="B20" s="32"/>
      <c r="C20" s="32"/>
      <c r="D20" s="32">
        <v>1</v>
      </c>
      <c r="E20" s="33">
        <f t="shared" ref="E20:M20" si="2">SUM(E19)</f>
        <v>40000</v>
      </c>
      <c r="F20" s="33">
        <f t="shared" si="2"/>
        <v>0</v>
      </c>
      <c r="G20" s="33">
        <f t="shared" si="2"/>
        <v>40000</v>
      </c>
      <c r="H20" s="33">
        <f t="shared" si="2"/>
        <v>1148</v>
      </c>
      <c r="I20" s="33">
        <f t="shared" si="2"/>
        <v>442.65</v>
      </c>
      <c r="J20" s="33">
        <f t="shared" si="2"/>
        <v>1216</v>
      </c>
      <c r="K20" s="33">
        <f t="shared" si="2"/>
        <v>25</v>
      </c>
      <c r="L20" s="33">
        <f t="shared" si="2"/>
        <v>2831.65</v>
      </c>
      <c r="M20" s="33">
        <f t="shared" si="2"/>
        <v>37168.35</v>
      </c>
      <c r="N20" s="4"/>
      <c r="O20" s="4"/>
      <c r="P20" s="5"/>
    </row>
    <row r="21" spans="1:16" x14ac:dyDescent="0.25">
      <c r="A21" s="32"/>
      <c r="B21" s="32"/>
      <c r="C21" s="32"/>
      <c r="D21" s="32"/>
      <c r="E21" s="34"/>
      <c r="F21" s="34"/>
      <c r="G21" s="34"/>
      <c r="H21" s="34"/>
      <c r="I21" s="34"/>
      <c r="J21" s="34"/>
      <c r="K21" s="34"/>
      <c r="L21" s="34"/>
      <c r="M21" s="34"/>
      <c r="N21" s="4"/>
      <c r="O21" s="4"/>
      <c r="P21" s="5"/>
    </row>
    <row r="22" spans="1:16" x14ac:dyDescent="0.25">
      <c r="A22" s="32"/>
      <c r="B22" s="32"/>
      <c r="C22" s="32"/>
      <c r="D22" s="32"/>
      <c r="E22" s="30"/>
      <c r="F22" s="30"/>
      <c r="G22" s="30"/>
      <c r="H22" s="30"/>
      <c r="I22" s="30"/>
      <c r="J22" s="30"/>
      <c r="K22" s="30"/>
      <c r="L22" s="30"/>
      <c r="M22" s="30"/>
      <c r="N22" s="4"/>
      <c r="O22" s="4"/>
      <c r="P22" s="5"/>
    </row>
    <row r="23" spans="1:16" x14ac:dyDescent="0.25">
      <c r="A23" s="31" t="s">
        <v>25</v>
      </c>
      <c r="B23" s="32"/>
      <c r="C23" s="32"/>
      <c r="D23" s="32"/>
      <c r="E23" s="30"/>
      <c r="F23" s="30"/>
      <c r="G23" s="30"/>
      <c r="H23" s="30"/>
      <c r="I23" s="30"/>
      <c r="J23" s="30"/>
      <c r="K23" s="30"/>
      <c r="L23" s="30"/>
      <c r="M23" s="30"/>
      <c r="N23" s="4"/>
      <c r="O23" s="4"/>
      <c r="P23" s="5"/>
    </row>
    <row r="24" spans="1:16" x14ac:dyDescent="0.25">
      <c r="A24" s="27" t="s">
        <v>179</v>
      </c>
      <c r="B24" s="27" t="s">
        <v>5</v>
      </c>
      <c r="C24" s="27" t="s">
        <v>6</v>
      </c>
      <c r="D24" s="27" t="s">
        <v>7</v>
      </c>
      <c r="E24" s="28" t="s">
        <v>180</v>
      </c>
      <c r="F24" s="28" t="s">
        <v>181</v>
      </c>
      <c r="G24" s="28" t="s">
        <v>177</v>
      </c>
      <c r="H24" s="28" t="s">
        <v>10</v>
      </c>
      <c r="I24" s="28" t="s">
        <v>11</v>
      </c>
      <c r="J24" s="28" t="s">
        <v>12</v>
      </c>
      <c r="K24" s="28" t="s">
        <v>13</v>
      </c>
      <c r="L24" s="28" t="s">
        <v>14</v>
      </c>
      <c r="M24" s="28" t="s">
        <v>15</v>
      </c>
    </row>
    <row r="25" spans="1:16" x14ac:dyDescent="0.25">
      <c r="A25" s="32" t="s">
        <v>176</v>
      </c>
      <c r="B25" s="32" t="s">
        <v>23</v>
      </c>
      <c r="C25" s="32" t="s">
        <v>47</v>
      </c>
      <c r="D25" s="32" t="s">
        <v>24</v>
      </c>
      <c r="E25" s="30">
        <v>40000</v>
      </c>
      <c r="F25" s="30"/>
      <c r="G25" s="30">
        <f>+E25+F25</f>
        <v>40000</v>
      </c>
      <c r="H25" s="30">
        <v>1148</v>
      </c>
      <c r="I25" s="30">
        <v>442.65</v>
      </c>
      <c r="J25" s="30">
        <v>1216</v>
      </c>
      <c r="K25" s="30">
        <v>25</v>
      </c>
      <c r="L25" s="30">
        <f>+H25+I25+J25+K25</f>
        <v>2831.65</v>
      </c>
      <c r="M25" s="30">
        <f>+G25-L25</f>
        <v>37168.35</v>
      </c>
      <c r="N25" s="4"/>
      <c r="O25" s="4"/>
      <c r="P25" s="5"/>
    </row>
    <row r="26" spans="1:16" x14ac:dyDescent="0.25">
      <c r="A26" s="32"/>
      <c r="B26" s="32"/>
      <c r="C26" s="32"/>
      <c r="D26" s="32">
        <v>1</v>
      </c>
      <c r="E26" s="33">
        <f t="shared" ref="E26:M26" si="3">SUM(E25)</f>
        <v>40000</v>
      </c>
      <c r="F26" s="33">
        <f t="shared" si="3"/>
        <v>0</v>
      </c>
      <c r="G26" s="33">
        <f t="shared" si="3"/>
        <v>40000</v>
      </c>
      <c r="H26" s="33">
        <f t="shared" si="3"/>
        <v>1148</v>
      </c>
      <c r="I26" s="33">
        <f t="shared" si="3"/>
        <v>442.65</v>
      </c>
      <c r="J26" s="33">
        <f t="shared" si="3"/>
        <v>1216</v>
      </c>
      <c r="K26" s="33">
        <f t="shared" si="3"/>
        <v>25</v>
      </c>
      <c r="L26" s="33">
        <f t="shared" si="3"/>
        <v>2831.65</v>
      </c>
      <c r="M26" s="33">
        <f t="shared" si="3"/>
        <v>37168.35</v>
      </c>
      <c r="N26" s="4"/>
      <c r="O26" s="4"/>
      <c r="P26" s="5"/>
    </row>
    <row r="29" spans="1:16" x14ac:dyDescent="0.25">
      <c r="A29" s="31" t="s">
        <v>36</v>
      </c>
      <c r="B29" s="32"/>
      <c r="C29" s="32"/>
      <c r="D29" s="32"/>
      <c r="E29" s="30"/>
      <c r="F29" s="30"/>
      <c r="G29" s="30"/>
      <c r="H29" s="30"/>
      <c r="I29" s="30"/>
      <c r="J29" s="30"/>
      <c r="K29" s="30"/>
      <c r="L29" s="30"/>
      <c r="M29" s="30"/>
      <c r="N29" s="4"/>
      <c r="O29" s="4"/>
      <c r="P29" s="5"/>
    </row>
    <row r="30" spans="1:16" x14ac:dyDescent="0.25">
      <c r="A30" s="27" t="s">
        <v>179</v>
      </c>
      <c r="B30" s="27" t="s">
        <v>5</v>
      </c>
      <c r="C30" s="27" t="s">
        <v>6</v>
      </c>
      <c r="D30" s="27" t="s">
        <v>7</v>
      </c>
      <c r="E30" s="28" t="s">
        <v>180</v>
      </c>
      <c r="F30" s="28" t="s">
        <v>181</v>
      </c>
      <c r="G30" s="28" t="s">
        <v>177</v>
      </c>
      <c r="H30" s="28" t="s">
        <v>10</v>
      </c>
      <c r="I30" s="28" t="s">
        <v>11</v>
      </c>
      <c r="J30" s="28" t="s">
        <v>12</v>
      </c>
      <c r="K30" s="28" t="s">
        <v>13</v>
      </c>
      <c r="L30" s="28" t="s">
        <v>14</v>
      </c>
      <c r="M30" s="28" t="s">
        <v>15</v>
      </c>
    </row>
    <row r="31" spans="1:16" x14ac:dyDescent="0.25">
      <c r="A31" s="32" t="s">
        <v>167</v>
      </c>
      <c r="B31" s="32" t="s">
        <v>44</v>
      </c>
      <c r="C31" s="32" t="s">
        <v>47</v>
      </c>
      <c r="D31" s="32" t="s">
        <v>20</v>
      </c>
      <c r="E31" s="30">
        <v>25000</v>
      </c>
      <c r="F31" s="30"/>
      <c r="G31" s="30">
        <f t="shared" ref="G31:G41" si="4">+E31+F31</f>
        <v>25000</v>
      </c>
      <c r="H31" s="30">
        <v>717.5</v>
      </c>
      <c r="I31" s="30">
        <v>0</v>
      </c>
      <c r="J31" s="30">
        <v>760</v>
      </c>
      <c r="K31" s="30">
        <v>25</v>
      </c>
      <c r="L31" s="30">
        <f t="shared" ref="L31:L41" si="5">+H31+I31+J31+K31</f>
        <v>1502.5</v>
      </c>
      <c r="M31" s="30">
        <f t="shared" ref="M31:M41" si="6">+G31-L31</f>
        <v>23497.5</v>
      </c>
      <c r="N31" s="4"/>
      <c r="O31" s="4"/>
      <c r="P31" s="5"/>
    </row>
    <row r="32" spans="1:16" x14ac:dyDescent="0.25">
      <c r="A32" s="32" t="s">
        <v>168</v>
      </c>
      <c r="B32" s="32" t="s">
        <v>44</v>
      </c>
      <c r="C32" s="32" t="s">
        <v>47</v>
      </c>
      <c r="D32" s="32" t="s">
        <v>20</v>
      </c>
      <c r="E32" s="30">
        <v>25000</v>
      </c>
      <c r="F32" s="30"/>
      <c r="G32" s="30">
        <f t="shared" si="4"/>
        <v>25000</v>
      </c>
      <c r="H32" s="30">
        <v>717.5</v>
      </c>
      <c r="I32" s="30">
        <v>0</v>
      </c>
      <c r="J32" s="30">
        <v>760</v>
      </c>
      <c r="K32" s="30">
        <v>25</v>
      </c>
      <c r="L32" s="30">
        <f t="shared" si="5"/>
        <v>1502.5</v>
      </c>
      <c r="M32" s="30">
        <f t="shared" si="6"/>
        <v>23497.5</v>
      </c>
      <c r="N32" s="4"/>
      <c r="O32" s="4"/>
      <c r="P32" s="5"/>
    </row>
    <row r="33" spans="1:16" x14ac:dyDescent="0.25">
      <c r="A33" s="32" t="s">
        <v>169</v>
      </c>
      <c r="B33" s="32" t="s">
        <v>44</v>
      </c>
      <c r="C33" s="32" t="s">
        <v>47</v>
      </c>
      <c r="D33" s="32" t="s">
        <v>20</v>
      </c>
      <c r="E33" s="30">
        <v>25000</v>
      </c>
      <c r="F33" s="30"/>
      <c r="G33" s="30">
        <f t="shared" si="4"/>
        <v>25000</v>
      </c>
      <c r="H33" s="30">
        <v>717.5</v>
      </c>
      <c r="I33" s="30">
        <v>0</v>
      </c>
      <c r="J33" s="30">
        <v>760</v>
      </c>
      <c r="K33" s="30">
        <v>25</v>
      </c>
      <c r="L33" s="30">
        <f t="shared" si="5"/>
        <v>1502.5</v>
      </c>
      <c r="M33" s="30">
        <f t="shared" si="6"/>
        <v>23497.5</v>
      </c>
      <c r="N33" s="4"/>
      <c r="O33" s="4"/>
      <c r="P33" s="5"/>
    </row>
    <row r="34" spans="1:16" x14ac:dyDescent="0.25">
      <c r="A34" s="32" t="s">
        <v>159</v>
      </c>
      <c r="B34" s="32" t="s">
        <v>43</v>
      </c>
      <c r="C34" s="32" t="s">
        <v>47</v>
      </c>
      <c r="D34" s="32" t="s">
        <v>24</v>
      </c>
      <c r="E34" s="30">
        <v>25000</v>
      </c>
      <c r="F34" s="30"/>
      <c r="G34" s="30">
        <f t="shared" si="4"/>
        <v>25000</v>
      </c>
      <c r="H34" s="30">
        <v>717.5</v>
      </c>
      <c r="I34" s="30">
        <v>0</v>
      </c>
      <c r="J34" s="30">
        <v>760</v>
      </c>
      <c r="K34" s="30">
        <v>25</v>
      </c>
      <c r="L34" s="30">
        <f t="shared" si="5"/>
        <v>1502.5</v>
      </c>
      <c r="M34" s="30">
        <f t="shared" si="6"/>
        <v>23497.5</v>
      </c>
      <c r="N34" s="4"/>
      <c r="O34" s="4"/>
      <c r="P34" s="5"/>
    </row>
    <row r="35" spans="1:16" x14ac:dyDescent="0.25">
      <c r="A35" s="32" t="s">
        <v>160</v>
      </c>
      <c r="B35" s="32" t="s">
        <v>43</v>
      </c>
      <c r="C35" s="32" t="s">
        <v>47</v>
      </c>
      <c r="D35" s="32" t="s">
        <v>24</v>
      </c>
      <c r="E35" s="30">
        <v>25000</v>
      </c>
      <c r="F35" s="30"/>
      <c r="G35" s="30">
        <f t="shared" si="4"/>
        <v>25000</v>
      </c>
      <c r="H35" s="30">
        <v>717.5</v>
      </c>
      <c r="I35" s="30">
        <v>0</v>
      </c>
      <c r="J35" s="30">
        <v>760</v>
      </c>
      <c r="K35" s="30">
        <v>25</v>
      </c>
      <c r="L35" s="30">
        <f t="shared" si="5"/>
        <v>1502.5</v>
      </c>
      <c r="M35" s="30">
        <f t="shared" si="6"/>
        <v>23497.5</v>
      </c>
      <c r="N35" s="4"/>
      <c r="O35" s="4"/>
      <c r="P35" s="5"/>
    </row>
    <row r="36" spans="1:16" x14ac:dyDescent="0.25">
      <c r="A36" s="32" t="s">
        <v>161</v>
      </c>
      <c r="B36" s="32" t="s">
        <v>43</v>
      </c>
      <c r="C36" s="32" t="s">
        <v>47</v>
      </c>
      <c r="D36" s="32" t="s">
        <v>24</v>
      </c>
      <c r="E36" s="30">
        <v>25000</v>
      </c>
      <c r="F36" s="30"/>
      <c r="G36" s="30">
        <f t="shared" si="4"/>
        <v>25000</v>
      </c>
      <c r="H36" s="30">
        <v>717.5</v>
      </c>
      <c r="I36" s="30">
        <v>0</v>
      </c>
      <c r="J36" s="30">
        <v>760</v>
      </c>
      <c r="K36" s="30">
        <v>25</v>
      </c>
      <c r="L36" s="30">
        <f t="shared" si="5"/>
        <v>1502.5</v>
      </c>
      <c r="M36" s="30">
        <f t="shared" si="6"/>
        <v>23497.5</v>
      </c>
      <c r="N36" s="4"/>
      <c r="O36" s="4"/>
      <c r="P36" s="5"/>
    </row>
    <row r="37" spans="1:16" x14ac:dyDescent="0.25">
      <c r="A37" s="32" t="s">
        <v>162</v>
      </c>
      <c r="B37" s="32" t="s">
        <v>43</v>
      </c>
      <c r="C37" s="32" t="s">
        <v>47</v>
      </c>
      <c r="D37" s="32" t="s">
        <v>24</v>
      </c>
      <c r="E37" s="30">
        <v>25000</v>
      </c>
      <c r="F37" s="30"/>
      <c r="G37" s="30">
        <f t="shared" si="4"/>
        <v>25000</v>
      </c>
      <c r="H37" s="30">
        <v>717.5</v>
      </c>
      <c r="I37" s="30">
        <v>0</v>
      </c>
      <c r="J37" s="30">
        <v>760</v>
      </c>
      <c r="K37" s="30">
        <v>25</v>
      </c>
      <c r="L37" s="30">
        <f t="shared" si="5"/>
        <v>1502.5</v>
      </c>
      <c r="M37" s="30">
        <f t="shared" si="6"/>
        <v>23497.5</v>
      </c>
      <c r="N37" s="4"/>
      <c r="O37" s="4"/>
      <c r="P37" s="5"/>
    </row>
    <row r="38" spans="1:16" x14ac:dyDescent="0.25">
      <c r="A38" s="32" t="s">
        <v>163</v>
      </c>
      <c r="B38" s="32" t="s">
        <v>43</v>
      </c>
      <c r="C38" s="32" t="s">
        <v>47</v>
      </c>
      <c r="D38" s="32" t="s">
        <v>24</v>
      </c>
      <c r="E38" s="30">
        <v>25000</v>
      </c>
      <c r="F38" s="30"/>
      <c r="G38" s="30">
        <f t="shared" si="4"/>
        <v>25000</v>
      </c>
      <c r="H38" s="30">
        <v>717.5</v>
      </c>
      <c r="I38" s="30">
        <v>0</v>
      </c>
      <c r="J38" s="30">
        <v>760</v>
      </c>
      <c r="K38" s="30">
        <v>25</v>
      </c>
      <c r="L38" s="30">
        <f t="shared" si="5"/>
        <v>1502.5</v>
      </c>
      <c r="M38" s="30">
        <f t="shared" si="6"/>
        <v>23497.5</v>
      </c>
      <c r="N38" s="4"/>
      <c r="O38" s="4"/>
      <c r="P38" s="5"/>
    </row>
    <row r="39" spans="1:16" x14ac:dyDescent="0.25">
      <c r="A39" s="32" t="s">
        <v>164</v>
      </c>
      <c r="B39" s="32" t="s">
        <v>43</v>
      </c>
      <c r="C39" s="32" t="s">
        <v>47</v>
      </c>
      <c r="D39" s="32" t="s">
        <v>24</v>
      </c>
      <c r="E39" s="30">
        <v>25000</v>
      </c>
      <c r="F39" s="30"/>
      <c r="G39" s="30">
        <f t="shared" si="4"/>
        <v>25000</v>
      </c>
      <c r="H39" s="30">
        <v>717.5</v>
      </c>
      <c r="I39" s="30">
        <v>0</v>
      </c>
      <c r="J39" s="30">
        <v>760</v>
      </c>
      <c r="K39" s="30">
        <v>25</v>
      </c>
      <c r="L39" s="30">
        <f t="shared" si="5"/>
        <v>1502.5</v>
      </c>
      <c r="M39" s="30">
        <f t="shared" si="6"/>
        <v>23497.5</v>
      </c>
      <c r="N39" s="4"/>
      <c r="O39" s="4"/>
      <c r="P39" s="5"/>
    </row>
    <row r="40" spans="1:16" x14ac:dyDescent="0.25">
      <c r="A40" s="32" t="s">
        <v>165</v>
      </c>
      <c r="B40" s="32" t="s">
        <v>43</v>
      </c>
      <c r="C40" s="32" t="s">
        <v>47</v>
      </c>
      <c r="D40" s="32" t="s">
        <v>24</v>
      </c>
      <c r="E40" s="30">
        <v>25000</v>
      </c>
      <c r="F40" s="30"/>
      <c r="G40" s="30">
        <f t="shared" si="4"/>
        <v>25000</v>
      </c>
      <c r="H40" s="30">
        <v>717.5</v>
      </c>
      <c r="I40" s="30">
        <v>0</v>
      </c>
      <c r="J40" s="30">
        <v>760</v>
      </c>
      <c r="K40" s="30">
        <v>25</v>
      </c>
      <c r="L40" s="30">
        <f t="shared" si="5"/>
        <v>1502.5</v>
      </c>
      <c r="M40" s="30">
        <f t="shared" si="6"/>
        <v>23497.5</v>
      </c>
      <c r="N40" s="4"/>
      <c r="O40" s="4"/>
      <c r="P40" s="5"/>
    </row>
    <row r="41" spans="1:16" x14ac:dyDescent="0.25">
      <c r="A41" s="32" t="s">
        <v>166</v>
      </c>
      <c r="B41" s="32" t="s">
        <v>43</v>
      </c>
      <c r="C41" s="32" t="s">
        <v>47</v>
      </c>
      <c r="D41" s="32" t="s">
        <v>24</v>
      </c>
      <c r="E41" s="30">
        <v>25000</v>
      </c>
      <c r="F41" s="30"/>
      <c r="G41" s="30">
        <f t="shared" si="4"/>
        <v>25000</v>
      </c>
      <c r="H41" s="30">
        <v>717.5</v>
      </c>
      <c r="I41" s="30">
        <v>0</v>
      </c>
      <c r="J41" s="30">
        <v>760</v>
      </c>
      <c r="K41" s="30">
        <v>25</v>
      </c>
      <c r="L41" s="30">
        <f t="shared" si="5"/>
        <v>1502.5</v>
      </c>
      <c r="M41" s="30">
        <f t="shared" si="6"/>
        <v>23497.5</v>
      </c>
      <c r="N41" s="4"/>
      <c r="O41" s="4"/>
      <c r="P41" s="5"/>
    </row>
    <row r="42" spans="1:16" x14ac:dyDescent="0.25">
      <c r="A42" s="32"/>
      <c r="B42" s="32"/>
      <c r="C42" s="32"/>
      <c r="D42" s="32">
        <v>11</v>
      </c>
      <c r="E42" s="35">
        <f t="shared" ref="E42:M42" si="7">SUM(E31:E41)</f>
        <v>275000</v>
      </c>
      <c r="F42" s="35">
        <f t="shared" si="7"/>
        <v>0</v>
      </c>
      <c r="G42" s="35">
        <f t="shared" si="7"/>
        <v>275000</v>
      </c>
      <c r="H42" s="35">
        <f t="shared" si="7"/>
        <v>7892.5</v>
      </c>
      <c r="I42" s="35">
        <f t="shared" si="7"/>
        <v>0</v>
      </c>
      <c r="J42" s="35">
        <f t="shared" si="7"/>
        <v>8360</v>
      </c>
      <c r="K42" s="35">
        <f t="shared" si="7"/>
        <v>275</v>
      </c>
      <c r="L42" s="35">
        <f t="shared" si="7"/>
        <v>16527.5</v>
      </c>
      <c r="M42" s="35">
        <f t="shared" si="7"/>
        <v>258472.5</v>
      </c>
      <c r="N42" s="4"/>
      <c r="O42" s="4"/>
      <c r="P42" s="5"/>
    </row>
    <row r="45" spans="1:16" x14ac:dyDescent="0.25">
      <c r="A45" s="31" t="s">
        <v>142</v>
      </c>
      <c r="B45" s="32"/>
      <c r="C45" s="32"/>
      <c r="D45" s="32"/>
      <c r="E45" s="30"/>
      <c r="F45" s="30"/>
      <c r="G45" s="30"/>
      <c r="H45" s="30"/>
      <c r="I45" s="30"/>
      <c r="J45" s="30"/>
      <c r="K45" s="30"/>
      <c r="L45" s="30"/>
      <c r="M45" s="30"/>
      <c r="N45" s="4"/>
      <c r="O45" s="4"/>
      <c r="P45" s="5"/>
    </row>
    <row r="46" spans="1:16" x14ac:dyDescent="0.25">
      <c r="A46" s="27" t="s">
        <v>179</v>
      </c>
      <c r="B46" s="27" t="s">
        <v>5</v>
      </c>
      <c r="C46" s="27" t="s">
        <v>6</v>
      </c>
      <c r="D46" s="27" t="s">
        <v>7</v>
      </c>
      <c r="E46" s="28" t="s">
        <v>180</v>
      </c>
      <c r="F46" s="28" t="s">
        <v>181</v>
      </c>
      <c r="G46" s="28" t="s">
        <v>177</v>
      </c>
      <c r="H46" s="28" t="s">
        <v>10</v>
      </c>
      <c r="I46" s="28" t="s">
        <v>11</v>
      </c>
      <c r="J46" s="28" t="s">
        <v>12</v>
      </c>
      <c r="K46" s="28" t="s">
        <v>13</v>
      </c>
      <c r="L46" s="28" t="s">
        <v>14</v>
      </c>
      <c r="M46" s="28" t="s">
        <v>15</v>
      </c>
    </row>
    <row r="47" spans="1:16" x14ac:dyDescent="0.25">
      <c r="A47" s="32" t="s">
        <v>141</v>
      </c>
      <c r="B47" s="32" t="s">
        <v>143</v>
      </c>
      <c r="C47" s="32" t="s">
        <v>47</v>
      </c>
      <c r="D47" s="32" t="s">
        <v>20</v>
      </c>
      <c r="E47" s="30">
        <v>40000</v>
      </c>
      <c r="F47" s="30"/>
      <c r="G47" s="30">
        <f>+E47+F47</f>
        <v>40000</v>
      </c>
      <c r="H47" s="30">
        <v>1148</v>
      </c>
      <c r="I47" s="30">
        <v>442.65</v>
      </c>
      <c r="J47" s="30">
        <v>1216</v>
      </c>
      <c r="K47" s="30">
        <v>25</v>
      </c>
      <c r="L47" s="30">
        <f>+H47+I47+J47+K47</f>
        <v>2831.65</v>
      </c>
      <c r="M47" s="30">
        <f>+G47-L47</f>
        <v>37168.35</v>
      </c>
      <c r="N47" s="4"/>
      <c r="O47" s="4"/>
      <c r="P47" s="5"/>
    </row>
    <row r="48" spans="1:16" x14ac:dyDescent="0.25">
      <c r="A48" s="32"/>
      <c r="B48" s="32"/>
      <c r="C48" s="32"/>
      <c r="D48" s="32">
        <v>1</v>
      </c>
      <c r="E48" s="33">
        <f t="shared" ref="E48:M48" si="8">SUM(E47)</f>
        <v>40000</v>
      </c>
      <c r="F48" s="33">
        <f t="shared" si="8"/>
        <v>0</v>
      </c>
      <c r="G48" s="33">
        <f t="shared" si="8"/>
        <v>40000</v>
      </c>
      <c r="H48" s="33">
        <f t="shared" si="8"/>
        <v>1148</v>
      </c>
      <c r="I48" s="33">
        <f t="shared" si="8"/>
        <v>442.65</v>
      </c>
      <c r="J48" s="33">
        <f t="shared" si="8"/>
        <v>1216</v>
      </c>
      <c r="K48" s="33">
        <f t="shared" si="8"/>
        <v>25</v>
      </c>
      <c r="L48" s="33">
        <f t="shared" si="8"/>
        <v>2831.65</v>
      </c>
      <c r="M48" s="33">
        <f t="shared" si="8"/>
        <v>37168.35</v>
      </c>
      <c r="N48" s="4"/>
      <c r="O48" s="4"/>
      <c r="P48" s="5"/>
    </row>
    <row r="52" spans="1:16" x14ac:dyDescent="0.25">
      <c r="A52" s="32" t="s">
        <v>19</v>
      </c>
    </row>
    <row r="53" spans="1:16" x14ac:dyDescent="0.25">
      <c r="A53" s="27" t="s">
        <v>179</v>
      </c>
      <c r="B53" s="27" t="s">
        <v>5</v>
      </c>
      <c r="C53" s="27" t="s">
        <v>6</v>
      </c>
      <c r="D53" s="27" t="s">
        <v>7</v>
      </c>
      <c r="E53" s="28" t="s">
        <v>180</v>
      </c>
      <c r="F53" s="28" t="s">
        <v>181</v>
      </c>
      <c r="G53" s="28" t="s">
        <v>177</v>
      </c>
      <c r="H53" s="28" t="s">
        <v>10</v>
      </c>
      <c r="I53" s="28" t="s">
        <v>11</v>
      </c>
      <c r="J53" s="28" t="s">
        <v>12</v>
      </c>
      <c r="K53" s="28" t="s">
        <v>13</v>
      </c>
      <c r="L53" s="28" t="s">
        <v>14</v>
      </c>
      <c r="M53" s="28" t="s">
        <v>15</v>
      </c>
    </row>
    <row r="54" spans="1:16" x14ac:dyDescent="0.25">
      <c r="A54" s="32" t="s">
        <v>170</v>
      </c>
      <c r="B54" s="32" t="s">
        <v>45</v>
      </c>
      <c r="C54" s="32" t="s">
        <v>47</v>
      </c>
      <c r="D54" s="32" t="s">
        <v>20</v>
      </c>
      <c r="E54" s="30">
        <v>40000</v>
      </c>
      <c r="F54" s="30"/>
      <c r="G54" s="30">
        <f>+E54+F54</f>
        <v>40000</v>
      </c>
      <c r="H54" s="30">
        <v>1148</v>
      </c>
      <c r="I54" s="30">
        <v>442.65</v>
      </c>
      <c r="J54" s="30">
        <v>1216</v>
      </c>
      <c r="K54" s="30">
        <v>25</v>
      </c>
      <c r="L54" s="30">
        <f>+H54+I54+J54+K54</f>
        <v>2831.65</v>
      </c>
      <c r="M54" s="30">
        <f>+G54-L54</f>
        <v>37168.35</v>
      </c>
      <c r="N54" s="4"/>
      <c r="O54" s="4"/>
      <c r="P54" s="5"/>
    </row>
    <row r="55" spans="1:16" x14ac:dyDescent="0.25">
      <c r="A55" s="32"/>
      <c r="B55" s="32"/>
      <c r="C55" s="32"/>
      <c r="D55" s="32">
        <v>1</v>
      </c>
      <c r="E55" s="33">
        <f t="shared" ref="E55:M55" si="9">SUM(E54)</f>
        <v>40000</v>
      </c>
      <c r="F55" s="33">
        <f t="shared" si="9"/>
        <v>0</v>
      </c>
      <c r="G55" s="33">
        <f t="shared" si="9"/>
        <v>40000</v>
      </c>
      <c r="H55" s="33">
        <f t="shared" si="9"/>
        <v>1148</v>
      </c>
      <c r="I55" s="33">
        <f t="shared" si="9"/>
        <v>442.65</v>
      </c>
      <c r="J55" s="33">
        <f t="shared" si="9"/>
        <v>1216</v>
      </c>
      <c r="K55" s="33">
        <f t="shared" si="9"/>
        <v>25</v>
      </c>
      <c r="L55" s="33">
        <f t="shared" si="9"/>
        <v>2831.65</v>
      </c>
      <c r="M55" s="33">
        <f t="shared" si="9"/>
        <v>37168.35</v>
      </c>
      <c r="N55" s="4"/>
      <c r="O55" s="4"/>
      <c r="P55" s="5"/>
    </row>
    <row r="56" spans="1:16" x14ac:dyDescent="0.25">
      <c r="A56" s="32"/>
      <c r="B56" s="32"/>
      <c r="C56" s="32"/>
      <c r="D56" s="32"/>
      <c r="E56" s="34"/>
      <c r="F56" s="34"/>
      <c r="G56" s="34"/>
      <c r="H56" s="34"/>
      <c r="I56" s="34"/>
      <c r="J56" s="34"/>
      <c r="K56" s="34"/>
      <c r="L56" s="34"/>
      <c r="M56" s="34"/>
      <c r="N56" s="4"/>
      <c r="O56" s="4"/>
      <c r="P56" s="5"/>
    </row>
    <row r="57" spans="1:16" x14ac:dyDescent="0.25">
      <c r="A57" s="32"/>
      <c r="B57" s="32"/>
      <c r="C57" s="32"/>
      <c r="D57" s="32"/>
      <c r="E57" s="30"/>
      <c r="F57" s="30"/>
      <c r="G57" s="30"/>
      <c r="H57" s="30"/>
      <c r="I57" s="30"/>
      <c r="J57" s="30"/>
      <c r="K57" s="30"/>
      <c r="L57" s="30"/>
      <c r="M57" s="30"/>
      <c r="N57" s="4"/>
      <c r="O57" s="4"/>
      <c r="P57" s="5"/>
    </row>
    <row r="58" spans="1:16" x14ac:dyDescent="0.25">
      <c r="A58" s="32" t="s">
        <v>21</v>
      </c>
      <c r="B58" s="32"/>
      <c r="C58" s="32"/>
      <c r="D58" s="32"/>
      <c r="E58" s="30"/>
      <c r="F58" s="30"/>
      <c r="G58" s="30"/>
      <c r="H58" s="30"/>
      <c r="I58" s="30"/>
      <c r="J58" s="30"/>
      <c r="K58" s="30"/>
      <c r="L58" s="30"/>
      <c r="M58" s="30"/>
      <c r="N58" s="4"/>
      <c r="O58" s="4"/>
      <c r="P58" s="5"/>
    </row>
    <row r="59" spans="1:16" x14ac:dyDescent="0.25">
      <c r="A59" s="27" t="s">
        <v>179</v>
      </c>
      <c r="B59" s="27" t="s">
        <v>5</v>
      </c>
      <c r="C59" s="27" t="s">
        <v>6</v>
      </c>
      <c r="D59" s="27" t="s">
        <v>7</v>
      </c>
      <c r="E59" s="28" t="s">
        <v>180</v>
      </c>
      <c r="F59" s="28" t="s">
        <v>181</v>
      </c>
      <c r="G59" s="28" t="s">
        <v>177</v>
      </c>
      <c r="H59" s="28" t="s">
        <v>10</v>
      </c>
      <c r="I59" s="28" t="s">
        <v>11</v>
      </c>
      <c r="J59" s="28" t="s">
        <v>12</v>
      </c>
      <c r="K59" s="28" t="s">
        <v>13</v>
      </c>
      <c r="L59" s="28" t="s">
        <v>14</v>
      </c>
      <c r="M59" s="28" t="s">
        <v>15</v>
      </c>
    </row>
    <row r="60" spans="1:16" x14ac:dyDescent="0.25">
      <c r="A60" s="32" t="s">
        <v>171</v>
      </c>
      <c r="B60" s="32" t="s">
        <v>40</v>
      </c>
      <c r="C60" s="32" t="s">
        <v>47</v>
      </c>
      <c r="D60" s="32" t="s">
        <v>24</v>
      </c>
      <c r="E60" s="30">
        <v>36700</v>
      </c>
      <c r="F60" s="30"/>
      <c r="G60" s="30">
        <f>+E60+F60</f>
        <v>36700</v>
      </c>
      <c r="H60" s="30">
        <v>1053.29</v>
      </c>
      <c r="I60" s="30">
        <v>0</v>
      </c>
      <c r="J60" s="30">
        <v>1115.68</v>
      </c>
      <c r="K60" s="30">
        <v>25</v>
      </c>
      <c r="L60" s="30">
        <f>+H60+I60+J60+K60</f>
        <v>2193.9700000000003</v>
      </c>
      <c r="M60" s="30">
        <f>+G60-L60</f>
        <v>34506.03</v>
      </c>
      <c r="N60" s="4"/>
      <c r="O60" s="4"/>
      <c r="P60" s="5"/>
    </row>
    <row r="61" spans="1:16" x14ac:dyDescent="0.25">
      <c r="A61" s="32"/>
      <c r="B61" s="32"/>
      <c r="C61" s="32"/>
      <c r="D61" s="32">
        <v>1</v>
      </c>
      <c r="E61" s="33">
        <f t="shared" ref="E61:M61" si="10">SUM(E60)</f>
        <v>36700</v>
      </c>
      <c r="F61" s="33">
        <f t="shared" si="10"/>
        <v>0</v>
      </c>
      <c r="G61" s="33">
        <f t="shared" si="10"/>
        <v>36700</v>
      </c>
      <c r="H61" s="33">
        <f t="shared" si="10"/>
        <v>1053.29</v>
      </c>
      <c r="I61" s="33">
        <f t="shared" si="10"/>
        <v>0</v>
      </c>
      <c r="J61" s="33">
        <f t="shared" si="10"/>
        <v>1115.68</v>
      </c>
      <c r="K61" s="33">
        <f t="shared" si="10"/>
        <v>25</v>
      </c>
      <c r="L61" s="33">
        <f t="shared" si="10"/>
        <v>2193.9700000000003</v>
      </c>
      <c r="M61" s="33">
        <f t="shared" si="10"/>
        <v>34506.03</v>
      </c>
      <c r="N61" s="4"/>
      <c r="O61" s="4"/>
      <c r="P61" s="5"/>
    </row>
    <row r="62" spans="1:16" x14ac:dyDescent="0.25">
      <c r="A62" s="32"/>
      <c r="B62" s="32"/>
      <c r="C62" s="32"/>
      <c r="D62" s="32"/>
      <c r="E62" s="34"/>
      <c r="F62" s="34"/>
      <c r="G62" s="34"/>
      <c r="H62" s="34"/>
      <c r="I62" s="34"/>
      <c r="J62" s="34"/>
      <c r="K62" s="34"/>
      <c r="L62" s="34"/>
      <c r="M62" s="34"/>
      <c r="N62" s="4"/>
      <c r="O62" s="4"/>
      <c r="P62" s="5"/>
    </row>
    <row r="63" spans="1:16" x14ac:dyDescent="0.25">
      <c r="A63" s="32"/>
      <c r="B63" s="32"/>
      <c r="C63" s="32"/>
      <c r="D63" s="32"/>
      <c r="E63" s="30"/>
      <c r="F63" s="30"/>
      <c r="G63" s="30"/>
      <c r="H63" s="30"/>
      <c r="I63" s="30"/>
      <c r="J63" s="30"/>
      <c r="K63" s="30"/>
      <c r="L63" s="30"/>
      <c r="M63" s="30"/>
      <c r="N63" s="4"/>
      <c r="O63" s="4"/>
      <c r="P63" s="5"/>
    </row>
    <row r="64" spans="1:16" x14ac:dyDescent="0.25">
      <c r="A64" s="32" t="s">
        <v>28</v>
      </c>
      <c r="B64" s="32"/>
      <c r="C64" s="32"/>
      <c r="D64" s="32"/>
      <c r="E64" s="30"/>
      <c r="F64" s="30"/>
      <c r="G64" s="30"/>
      <c r="H64" s="30"/>
      <c r="I64" s="30"/>
      <c r="J64" s="30"/>
      <c r="K64" s="30"/>
      <c r="L64" s="30"/>
      <c r="M64" s="30"/>
      <c r="N64" s="4"/>
      <c r="O64" s="4"/>
      <c r="P64" s="5"/>
    </row>
    <row r="65" spans="1:16" x14ac:dyDescent="0.25">
      <c r="A65" s="27" t="s">
        <v>179</v>
      </c>
      <c r="B65" s="27" t="s">
        <v>5</v>
      </c>
      <c r="C65" s="27" t="s">
        <v>6</v>
      </c>
      <c r="D65" s="27" t="s">
        <v>7</v>
      </c>
      <c r="E65" s="28" t="s">
        <v>180</v>
      </c>
      <c r="F65" s="28" t="s">
        <v>181</v>
      </c>
      <c r="G65" s="28" t="s">
        <v>177</v>
      </c>
      <c r="H65" s="28" t="s">
        <v>10</v>
      </c>
      <c r="I65" s="28" t="s">
        <v>11</v>
      </c>
      <c r="J65" s="28" t="s">
        <v>12</v>
      </c>
      <c r="K65" s="28" t="s">
        <v>13</v>
      </c>
      <c r="L65" s="28" t="s">
        <v>14</v>
      </c>
      <c r="M65" s="28" t="s">
        <v>15</v>
      </c>
    </row>
    <row r="66" spans="1:16" x14ac:dyDescent="0.25">
      <c r="A66" s="32" t="s">
        <v>145</v>
      </c>
      <c r="B66" s="32" t="s">
        <v>41</v>
      </c>
      <c r="C66" s="32" t="s">
        <v>47</v>
      </c>
      <c r="D66" s="32" t="s">
        <v>24</v>
      </c>
      <c r="E66" s="30">
        <v>71520.27</v>
      </c>
      <c r="F66" s="30"/>
      <c r="G66" s="30">
        <f t="shared" ref="G66:G97" si="11">+E66+F66</f>
        <v>71520.27</v>
      </c>
      <c r="H66" s="30">
        <v>2052.63</v>
      </c>
      <c r="I66" s="30">
        <v>5654.56</v>
      </c>
      <c r="J66" s="30">
        <v>2174.2199999999998</v>
      </c>
      <c r="K66" s="30">
        <v>25</v>
      </c>
      <c r="L66" s="30">
        <f t="shared" ref="L66:L97" si="12">+H66+I66+J66+K66</f>
        <v>9906.41</v>
      </c>
      <c r="M66" s="30">
        <f t="shared" ref="M66:M97" si="13">+G66-L66</f>
        <v>61613.86</v>
      </c>
      <c r="N66" s="4"/>
      <c r="O66" s="4"/>
      <c r="P66" s="5"/>
    </row>
    <row r="67" spans="1:16" x14ac:dyDescent="0.25">
      <c r="A67" s="32" t="s">
        <v>146</v>
      </c>
      <c r="B67" s="32" t="s">
        <v>41</v>
      </c>
      <c r="C67" s="32" t="s">
        <v>47</v>
      </c>
      <c r="D67" s="32" t="s">
        <v>24</v>
      </c>
      <c r="E67" s="30">
        <v>71520.27</v>
      </c>
      <c r="F67" s="30"/>
      <c r="G67" s="30">
        <f t="shared" si="11"/>
        <v>71520.27</v>
      </c>
      <c r="H67" s="30">
        <v>2052.63</v>
      </c>
      <c r="I67" s="30">
        <v>5654.56</v>
      </c>
      <c r="J67" s="30">
        <v>2174.2199999999998</v>
      </c>
      <c r="K67" s="30">
        <v>25</v>
      </c>
      <c r="L67" s="30">
        <f t="shared" si="12"/>
        <v>9906.41</v>
      </c>
      <c r="M67" s="30">
        <f t="shared" si="13"/>
        <v>61613.86</v>
      </c>
      <c r="N67" s="4"/>
      <c r="O67" s="4"/>
      <c r="P67" s="5"/>
    </row>
    <row r="68" spans="1:16" x14ac:dyDescent="0.25">
      <c r="A68" s="32" t="s">
        <v>147</v>
      </c>
      <c r="B68" s="32" t="s">
        <v>41</v>
      </c>
      <c r="C68" s="32" t="s">
        <v>47</v>
      </c>
      <c r="D68" s="32" t="s">
        <v>24</v>
      </c>
      <c r="E68" s="30">
        <v>71520.27</v>
      </c>
      <c r="F68" s="30"/>
      <c r="G68" s="30">
        <f t="shared" si="11"/>
        <v>71520.27</v>
      </c>
      <c r="H68" s="30">
        <v>2052.63</v>
      </c>
      <c r="I68" s="30">
        <v>5654.56</v>
      </c>
      <c r="J68" s="30">
        <v>2174.2199999999998</v>
      </c>
      <c r="K68" s="30">
        <v>25</v>
      </c>
      <c r="L68" s="30">
        <f t="shared" si="12"/>
        <v>9906.41</v>
      </c>
      <c r="M68" s="30">
        <f t="shared" si="13"/>
        <v>61613.86</v>
      </c>
      <c r="N68" s="4"/>
      <c r="O68" s="4"/>
      <c r="P68" s="5"/>
    </row>
    <row r="69" spans="1:16" x14ac:dyDescent="0.25">
      <c r="A69" s="32" t="s">
        <v>148</v>
      </c>
      <c r="B69" s="32" t="s">
        <v>41</v>
      </c>
      <c r="C69" s="32" t="s">
        <v>47</v>
      </c>
      <c r="D69" s="32" t="s">
        <v>24</v>
      </c>
      <c r="E69" s="30">
        <v>71520.27</v>
      </c>
      <c r="F69" s="30"/>
      <c r="G69" s="30">
        <f t="shared" si="11"/>
        <v>71520.27</v>
      </c>
      <c r="H69" s="30">
        <v>2052.63</v>
      </c>
      <c r="I69" s="30">
        <v>5654.56</v>
      </c>
      <c r="J69" s="30">
        <v>2174.2199999999998</v>
      </c>
      <c r="K69" s="30">
        <v>25</v>
      </c>
      <c r="L69" s="30">
        <f t="shared" si="12"/>
        <v>9906.41</v>
      </c>
      <c r="M69" s="30">
        <f t="shared" si="13"/>
        <v>61613.86</v>
      </c>
      <c r="N69" s="4"/>
      <c r="O69" s="4"/>
      <c r="P69" s="5"/>
    </row>
    <row r="70" spans="1:16" x14ac:dyDescent="0.25">
      <c r="A70" s="32" t="s">
        <v>149</v>
      </c>
      <c r="B70" s="32" t="s">
        <v>41</v>
      </c>
      <c r="C70" s="32" t="s">
        <v>47</v>
      </c>
      <c r="D70" s="32" t="s">
        <v>20</v>
      </c>
      <c r="E70" s="30">
        <v>71520.27</v>
      </c>
      <c r="F70" s="30"/>
      <c r="G70" s="30">
        <f t="shared" si="11"/>
        <v>71520.27</v>
      </c>
      <c r="H70" s="30">
        <v>2052.63</v>
      </c>
      <c r="I70" s="30">
        <v>5654.56</v>
      </c>
      <c r="J70" s="30">
        <v>2174.2199999999998</v>
      </c>
      <c r="K70" s="30">
        <v>25</v>
      </c>
      <c r="L70" s="30">
        <f t="shared" si="12"/>
        <v>9906.41</v>
      </c>
      <c r="M70" s="30">
        <f t="shared" si="13"/>
        <v>61613.86</v>
      </c>
      <c r="N70" s="4"/>
      <c r="O70" s="4"/>
      <c r="P70" s="5"/>
    </row>
    <row r="71" spans="1:16" x14ac:dyDescent="0.25">
      <c r="A71" s="32" t="s">
        <v>153</v>
      </c>
      <c r="B71" s="32" t="s">
        <v>42</v>
      </c>
      <c r="C71" s="32" t="s">
        <v>47</v>
      </c>
      <c r="D71" s="32" t="s">
        <v>20</v>
      </c>
      <c r="E71" s="30">
        <v>45350</v>
      </c>
      <c r="F71" s="30"/>
      <c r="G71" s="30">
        <f t="shared" si="11"/>
        <v>45350</v>
      </c>
      <c r="H71" s="30">
        <v>1301.55</v>
      </c>
      <c r="I71" s="30">
        <v>1197.72</v>
      </c>
      <c r="J71" s="30">
        <v>1378.64</v>
      </c>
      <c r="K71" s="30">
        <v>25</v>
      </c>
      <c r="L71" s="30">
        <f t="shared" si="12"/>
        <v>3902.91</v>
      </c>
      <c r="M71" s="30">
        <f t="shared" si="13"/>
        <v>41447.089999999997</v>
      </c>
      <c r="N71" s="4"/>
      <c r="O71" s="4"/>
      <c r="P71" s="5"/>
    </row>
    <row r="72" spans="1:16" x14ac:dyDescent="0.25">
      <c r="A72" s="32" t="s">
        <v>172</v>
      </c>
      <c r="B72" s="32" t="s">
        <v>40</v>
      </c>
      <c r="C72" s="32" t="s">
        <v>47</v>
      </c>
      <c r="D72" s="32" t="s">
        <v>20</v>
      </c>
      <c r="E72" s="30">
        <v>36700</v>
      </c>
      <c r="F72" s="30"/>
      <c r="G72" s="30">
        <f t="shared" si="11"/>
        <v>36700</v>
      </c>
      <c r="H72" s="30">
        <v>1053.29</v>
      </c>
      <c r="I72" s="30">
        <v>0</v>
      </c>
      <c r="J72" s="30">
        <v>1115.68</v>
      </c>
      <c r="K72" s="30">
        <v>25</v>
      </c>
      <c r="L72" s="30">
        <f t="shared" si="12"/>
        <v>2193.9700000000003</v>
      </c>
      <c r="M72" s="30">
        <f t="shared" si="13"/>
        <v>34506.03</v>
      </c>
      <c r="N72" s="4"/>
      <c r="O72" s="4"/>
      <c r="P72" s="5"/>
    </row>
    <row r="73" spans="1:16" x14ac:dyDescent="0.25">
      <c r="A73" s="32" t="s">
        <v>46</v>
      </c>
      <c r="B73" s="32" t="s">
        <v>27</v>
      </c>
      <c r="C73" s="32" t="s">
        <v>47</v>
      </c>
      <c r="D73" s="32" t="s">
        <v>24</v>
      </c>
      <c r="E73" s="30">
        <v>21450</v>
      </c>
      <c r="F73" s="30">
        <v>8550</v>
      </c>
      <c r="G73" s="30">
        <f t="shared" si="11"/>
        <v>30000</v>
      </c>
      <c r="H73" s="30">
        <v>615.62</v>
      </c>
      <c r="I73" s="30">
        <v>0</v>
      </c>
      <c r="J73" s="30">
        <v>652.08000000000004</v>
      </c>
      <c r="K73" s="30">
        <v>25</v>
      </c>
      <c r="L73" s="30">
        <f t="shared" si="12"/>
        <v>1292.7</v>
      </c>
      <c r="M73" s="30">
        <f t="shared" si="13"/>
        <v>28707.3</v>
      </c>
      <c r="N73" s="4"/>
      <c r="O73" s="4"/>
      <c r="P73" s="5"/>
    </row>
    <row r="74" spans="1:16" x14ac:dyDescent="0.25">
      <c r="A74" s="32" t="s">
        <v>48</v>
      </c>
      <c r="B74" s="32" t="s">
        <v>27</v>
      </c>
      <c r="C74" s="32" t="s">
        <v>47</v>
      </c>
      <c r="D74" s="32" t="s">
        <v>20</v>
      </c>
      <c r="E74" s="30">
        <v>21450</v>
      </c>
      <c r="F74" s="30">
        <v>8550</v>
      </c>
      <c r="G74" s="30">
        <f t="shared" si="11"/>
        <v>30000</v>
      </c>
      <c r="H74" s="30">
        <v>615.62</v>
      </c>
      <c r="I74" s="30">
        <v>0</v>
      </c>
      <c r="J74" s="30">
        <v>652.08000000000004</v>
      </c>
      <c r="K74" s="30">
        <v>25</v>
      </c>
      <c r="L74" s="30">
        <f t="shared" si="12"/>
        <v>1292.7</v>
      </c>
      <c r="M74" s="30">
        <f t="shared" si="13"/>
        <v>28707.3</v>
      </c>
      <c r="N74" s="4"/>
      <c r="O74" s="4"/>
      <c r="P74" s="5"/>
    </row>
    <row r="75" spans="1:16" x14ac:dyDescent="0.25">
      <c r="A75" s="32" t="s">
        <v>49</v>
      </c>
      <c r="B75" s="32" t="s">
        <v>27</v>
      </c>
      <c r="C75" s="32" t="s">
        <v>47</v>
      </c>
      <c r="D75" s="32" t="s">
        <v>20</v>
      </c>
      <c r="E75" s="30">
        <v>21450</v>
      </c>
      <c r="F75" s="30">
        <v>8550</v>
      </c>
      <c r="G75" s="30">
        <f t="shared" si="11"/>
        <v>30000</v>
      </c>
      <c r="H75" s="30">
        <v>615.62</v>
      </c>
      <c r="I75" s="30">
        <v>0</v>
      </c>
      <c r="J75" s="30">
        <v>652.08000000000004</v>
      </c>
      <c r="K75" s="30">
        <v>25</v>
      </c>
      <c r="L75" s="30">
        <f t="shared" si="12"/>
        <v>1292.7</v>
      </c>
      <c r="M75" s="30">
        <f t="shared" si="13"/>
        <v>28707.3</v>
      </c>
      <c r="N75" s="4"/>
      <c r="O75" s="4"/>
      <c r="P75" s="5"/>
    </row>
    <row r="76" spans="1:16" x14ac:dyDescent="0.25">
      <c r="A76" s="32" t="s">
        <v>50</v>
      </c>
      <c r="B76" s="32" t="s">
        <v>27</v>
      </c>
      <c r="C76" s="32" t="s">
        <v>47</v>
      </c>
      <c r="D76" s="32" t="s">
        <v>20</v>
      </c>
      <c r="E76" s="30">
        <v>21450</v>
      </c>
      <c r="F76" s="30">
        <v>8550</v>
      </c>
      <c r="G76" s="30">
        <f t="shared" si="11"/>
        <v>30000</v>
      </c>
      <c r="H76" s="30">
        <v>615.62</v>
      </c>
      <c r="I76" s="30">
        <v>0</v>
      </c>
      <c r="J76" s="30">
        <v>652.08000000000004</v>
      </c>
      <c r="K76" s="30">
        <v>25</v>
      </c>
      <c r="L76" s="30">
        <f t="shared" si="12"/>
        <v>1292.7</v>
      </c>
      <c r="M76" s="30">
        <f t="shared" si="13"/>
        <v>28707.3</v>
      </c>
      <c r="N76" s="4"/>
      <c r="O76" s="4"/>
      <c r="P76" s="5"/>
    </row>
    <row r="77" spans="1:16" x14ac:dyDescent="0.25">
      <c r="A77" s="32" t="s">
        <v>51</v>
      </c>
      <c r="B77" s="32" t="s">
        <v>27</v>
      </c>
      <c r="C77" s="32" t="s">
        <v>47</v>
      </c>
      <c r="D77" s="32" t="s">
        <v>20</v>
      </c>
      <c r="E77" s="30">
        <v>21450</v>
      </c>
      <c r="F77" s="30">
        <v>8550</v>
      </c>
      <c r="G77" s="30">
        <f t="shared" si="11"/>
        <v>30000</v>
      </c>
      <c r="H77" s="30">
        <v>615.62</v>
      </c>
      <c r="I77" s="30">
        <v>0</v>
      </c>
      <c r="J77" s="30">
        <v>652.08000000000004</v>
      </c>
      <c r="K77" s="30">
        <v>25</v>
      </c>
      <c r="L77" s="30">
        <f t="shared" si="12"/>
        <v>1292.7</v>
      </c>
      <c r="M77" s="30">
        <f t="shared" si="13"/>
        <v>28707.3</v>
      </c>
      <c r="N77" s="4"/>
      <c r="O77" s="4"/>
      <c r="P77" s="5"/>
    </row>
    <row r="78" spans="1:16" x14ac:dyDescent="0.25">
      <c r="A78" s="32" t="s">
        <v>52</v>
      </c>
      <c r="B78" s="32" t="s">
        <v>27</v>
      </c>
      <c r="C78" s="32" t="s">
        <v>47</v>
      </c>
      <c r="D78" s="32" t="s">
        <v>20</v>
      </c>
      <c r="E78" s="30">
        <v>21450</v>
      </c>
      <c r="F78" s="30">
        <v>8550</v>
      </c>
      <c r="G78" s="30">
        <f t="shared" si="11"/>
        <v>30000</v>
      </c>
      <c r="H78" s="30">
        <v>615.62</v>
      </c>
      <c r="I78" s="30">
        <v>0</v>
      </c>
      <c r="J78" s="30">
        <v>652.08000000000004</v>
      </c>
      <c r="K78" s="30">
        <v>25</v>
      </c>
      <c r="L78" s="30">
        <f t="shared" si="12"/>
        <v>1292.7</v>
      </c>
      <c r="M78" s="30">
        <f t="shared" si="13"/>
        <v>28707.3</v>
      </c>
      <c r="N78" s="4"/>
      <c r="O78" s="4"/>
      <c r="P78" s="5"/>
    </row>
    <row r="79" spans="1:16" x14ac:dyDescent="0.25">
      <c r="A79" s="32" t="s">
        <v>53</v>
      </c>
      <c r="B79" s="32" t="s">
        <v>27</v>
      </c>
      <c r="C79" s="32" t="s">
        <v>47</v>
      </c>
      <c r="D79" s="32" t="s">
        <v>20</v>
      </c>
      <c r="E79" s="30">
        <v>21450</v>
      </c>
      <c r="F79" s="30">
        <v>8550</v>
      </c>
      <c r="G79" s="30">
        <f t="shared" si="11"/>
        <v>30000</v>
      </c>
      <c r="H79" s="30">
        <v>615.62</v>
      </c>
      <c r="I79" s="30">
        <v>0</v>
      </c>
      <c r="J79" s="30">
        <v>652.08000000000004</v>
      </c>
      <c r="K79" s="30">
        <v>25</v>
      </c>
      <c r="L79" s="30">
        <f t="shared" si="12"/>
        <v>1292.7</v>
      </c>
      <c r="M79" s="30">
        <f t="shared" si="13"/>
        <v>28707.3</v>
      </c>
      <c r="N79" s="4"/>
      <c r="O79" s="4"/>
      <c r="P79" s="5"/>
    </row>
    <row r="80" spans="1:16" x14ac:dyDescent="0.25">
      <c r="A80" s="32" t="s">
        <v>54</v>
      </c>
      <c r="B80" s="32" t="s">
        <v>27</v>
      </c>
      <c r="C80" s="32" t="s">
        <v>47</v>
      </c>
      <c r="D80" s="32" t="s">
        <v>20</v>
      </c>
      <c r="E80" s="30">
        <v>21450</v>
      </c>
      <c r="F80" s="30">
        <v>8550</v>
      </c>
      <c r="G80" s="30">
        <f t="shared" si="11"/>
        <v>30000</v>
      </c>
      <c r="H80" s="30">
        <v>615.62</v>
      </c>
      <c r="I80" s="30">
        <v>0</v>
      </c>
      <c r="J80" s="30">
        <v>652.08000000000004</v>
      </c>
      <c r="K80" s="30">
        <v>25</v>
      </c>
      <c r="L80" s="30">
        <f t="shared" si="12"/>
        <v>1292.7</v>
      </c>
      <c r="M80" s="30">
        <f t="shared" si="13"/>
        <v>28707.3</v>
      </c>
      <c r="N80" s="4"/>
      <c r="O80" s="4"/>
      <c r="P80" s="5"/>
    </row>
    <row r="81" spans="1:16" x14ac:dyDescent="0.25">
      <c r="A81" s="32" t="s">
        <v>55</v>
      </c>
      <c r="B81" s="32" t="s">
        <v>27</v>
      </c>
      <c r="C81" s="32" t="s">
        <v>47</v>
      </c>
      <c r="D81" s="32" t="s">
        <v>20</v>
      </c>
      <c r="E81" s="30">
        <v>21450</v>
      </c>
      <c r="F81" s="30">
        <v>8550</v>
      </c>
      <c r="G81" s="30">
        <f t="shared" si="11"/>
        <v>30000</v>
      </c>
      <c r="H81" s="30">
        <v>615.62</v>
      </c>
      <c r="I81" s="30">
        <v>0</v>
      </c>
      <c r="J81" s="30">
        <v>652.08000000000004</v>
      </c>
      <c r="K81" s="30">
        <v>25</v>
      </c>
      <c r="L81" s="30">
        <f t="shared" si="12"/>
        <v>1292.7</v>
      </c>
      <c r="M81" s="30">
        <f t="shared" si="13"/>
        <v>28707.3</v>
      </c>
      <c r="N81" s="4"/>
      <c r="O81" s="4"/>
      <c r="P81" s="5"/>
    </row>
    <row r="82" spans="1:16" x14ac:dyDescent="0.25">
      <c r="A82" s="32" t="s">
        <v>56</v>
      </c>
      <c r="B82" s="32" t="s">
        <v>27</v>
      </c>
      <c r="C82" s="32" t="s">
        <v>47</v>
      </c>
      <c r="D82" s="32" t="s">
        <v>20</v>
      </c>
      <c r="E82" s="30">
        <v>21450</v>
      </c>
      <c r="F82" s="30">
        <v>8550</v>
      </c>
      <c r="G82" s="30">
        <f t="shared" si="11"/>
        <v>30000</v>
      </c>
      <c r="H82" s="30">
        <v>615.62</v>
      </c>
      <c r="I82" s="30">
        <v>0</v>
      </c>
      <c r="J82" s="30">
        <v>652.08000000000004</v>
      </c>
      <c r="K82" s="30">
        <v>25</v>
      </c>
      <c r="L82" s="30">
        <f t="shared" si="12"/>
        <v>1292.7</v>
      </c>
      <c r="M82" s="30">
        <f t="shared" si="13"/>
        <v>28707.3</v>
      </c>
      <c r="N82" s="4"/>
      <c r="O82" s="4"/>
      <c r="P82" s="5"/>
    </row>
    <row r="83" spans="1:16" x14ac:dyDescent="0.25">
      <c r="A83" s="32" t="s">
        <v>57</v>
      </c>
      <c r="B83" s="32" t="s">
        <v>27</v>
      </c>
      <c r="C83" s="32" t="s">
        <v>47</v>
      </c>
      <c r="D83" s="32" t="s">
        <v>20</v>
      </c>
      <c r="E83" s="30">
        <v>21450</v>
      </c>
      <c r="F83" s="30">
        <v>8550</v>
      </c>
      <c r="G83" s="30">
        <f t="shared" si="11"/>
        <v>30000</v>
      </c>
      <c r="H83" s="30">
        <v>615.62</v>
      </c>
      <c r="I83" s="30">
        <v>0</v>
      </c>
      <c r="J83" s="30">
        <v>652.08000000000004</v>
      </c>
      <c r="K83" s="30">
        <v>25</v>
      </c>
      <c r="L83" s="30">
        <f t="shared" si="12"/>
        <v>1292.7</v>
      </c>
      <c r="M83" s="30">
        <f t="shared" si="13"/>
        <v>28707.3</v>
      </c>
      <c r="N83" s="4"/>
      <c r="O83" s="4"/>
      <c r="P83" s="5"/>
    </row>
    <row r="84" spans="1:16" x14ac:dyDescent="0.25">
      <c r="A84" s="32" t="s">
        <v>58</v>
      </c>
      <c r="B84" s="32" t="s">
        <v>27</v>
      </c>
      <c r="C84" s="32" t="s">
        <v>47</v>
      </c>
      <c r="D84" s="32" t="s">
        <v>20</v>
      </c>
      <c r="E84" s="30">
        <v>21450</v>
      </c>
      <c r="F84" s="30">
        <v>8550</v>
      </c>
      <c r="G84" s="30">
        <f t="shared" si="11"/>
        <v>30000</v>
      </c>
      <c r="H84" s="30">
        <v>615.62</v>
      </c>
      <c r="I84" s="30">
        <v>0</v>
      </c>
      <c r="J84" s="30">
        <v>652.08000000000004</v>
      </c>
      <c r="K84" s="30">
        <v>25</v>
      </c>
      <c r="L84" s="30">
        <f t="shared" si="12"/>
        <v>1292.7</v>
      </c>
      <c r="M84" s="30">
        <f t="shared" si="13"/>
        <v>28707.3</v>
      </c>
      <c r="N84" s="4"/>
      <c r="O84" s="4"/>
      <c r="P84" s="5"/>
    </row>
    <row r="85" spans="1:16" x14ac:dyDescent="0.25">
      <c r="A85" s="32" t="s">
        <v>59</v>
      </c>
      <c r="B85" s="32" t="s">
        <v>27</v>
      </c>
      <c r="C85" s="32" t="s">
        <v>47</v>
      </c>
      <c r="D85" s="32" t="s">
        <v>20</v>
      </c>
      <c r="E85" s="30">
        <v>21450</v>
      </c>
      <c r="F85" s="30">
        <v>8550</v>
      </c>
      <c r="G85" s="30">
        <f t="shared" si="11"/>
        <v>30000</v>
      </c>
      <c r="H85" s="30">
        <v>615.62</v>
      </c>
      <c r="I85" s="30">
        <v>0</v>
      </c>
      <c r="J85" s="30">
        <v>652.08000000000004</v>
      </c>
      <c r="K85" s="30">
        <v>25</v>
      </c>
      <c r="L85" s="30">
        <f t="shared" si="12"/>
        <v>1292.7</v>
      </c>
      <c r="M85" s="30">
        <f t="shared" si="13"/>
        <v>28707.3</v>
      </c>
      <c r="N85" s="4"/>
      <c r="O85" s="4"/>
      <c r="P85" s="5"/>
    </row>
    <row r="86" spans="1:16" x14ac:dyDescent="0.25">
      <c r="A86" s="32" t="s">
        <v>60</v>
      </c>
      <c r="B86" s="32" t="s">
        <v>27</v>
      </c>
      <c r="C86" s="32" t="s">
        <v>47</v>
      </c>
      <c r="D86" s="32" t="s">
        <v>20</v>
      </c>
      <c r="E86" s="30">
        <v>21450</v>
      </c>
      <c r="F86" s="30">
        <v>8550</v>
      </c>
      <c r="G86" s="30">
        <f t="shared" si="11"/>
        <v>30000</v>
      </c>
      <c r="H86" s="30">
        <v>615.62</v>
      </c>
      <c r="I86" s="30">
        <v>0</v>
      </c>
      <c r="J86" s="30">
        <v>652.08000000000004</v>
      </c>
      <c r="K86" s="30">
        <v>25</v>
      </c>
      <c r="L86" s="30">
        <f t="shared" si="12"/>
        <v>1292.7</v>
      </c>
      <c r="M86" s="30">
        <f t="shared" si="13"/>
        <v>28707.3</v>
      </c>
      <c r="N86" s="4"/>
      <c r="O86" s="4"/>
      <c r="P86" s="5"/>
    </row>
    <row r="87" spans="1:16" x14ac:dyDescent="0.25">
      <c r="A87" s="32" t="s">
        <v>61</v>
      </c>
      <c r="B87" s="32" t="s">
        <v>27</v>
      </c>
      <c r="C87" s="32" t="s">
        <v>47</v>
      </c>
      <c r="D87" s="32" t="s">
        <v>20</v>
      </c>
      <c r="E87" s="30">
        <v>21450</v>
      </c>
      <c r="F87" s="30">
        <v>8550</v>
      </c>
      <c r="G87" s="30">
        <f t="shared" si="11"/>
        <v>30000</v>
      </c>
      <c r="H87" s="30">
        <v>615.62</v>
      </c>
      <c r="I87" s="30">
        <v>0</v>
      </c>
      <c r="J87" s="30">
        <v>652.08000000000004</v>
      </c>
      <c r="K87" s="30">
        <v>25</v>
      </c>
      <c r="L87" s="30">
        <f t="shared" si="12"/>
        <v>1292.7</v>
      </c>
      <c r="M87" s="30">
        <f t="shared" si="13"/>
        <v>28707.3</v>
      </c>
      <c r="N87" s="4"/>
      <c r="O87" s="4"/>
      <c r="P87" s="5"/>
    </row>
    <row r="88" spans="1:16" x14ac:dyDescent="0.25">
      <c r="A88" s="32" t="s">
        <v>62</v>
      </c>
      <c r="B88" s="32" t="s">
        <v>27</v>
      </c>
      <c r="C88" s="32" t="s">
        <v>47</v>
      </c>
      <c r="D88" s="32" t="s">
        <v>20</v>
      </c>
      <c r="E88" s="30">
        <v>21450</v>
      </c>
      <c r="F88" s="30">
        <v>8550</v>
      </c>
      <c r="G88" s="30">
        <f t="shared" si="11"/>
        <v>30000</v>
      </c>
      <c r="H88" s="30">
        <v>615.62</v>
      </c>
      <c r="I88" s="30">
        <v>0</v>
      </c>
      <c r="J88" s="30">
        <v>652.08000000000004</v>
      </c>
      <c r="K88" s="30">
        <v>25</v>
      </c>
      <c r="L88" s="30">
        <f t="shared" si="12"/>
        <v>1292.7</v>
      </c>
      <c r="M88" s="30">
        <f t="shared" si="13"/>
        <v>28707.3</v>
      </c>
      <c r="N88" s="4"/>
      <c r="O88" s="4"/>
      <c r="P88" s="5"/>
    </row>
    <row r="89" spans="1:16" x14ac:dyDescent="0.25">
      <c r="A89" s="32" t="s">
        <v>63</v>
      </c>
      <c r="B89" s="32" t="s">
        <v>27</v>
      </c>
      <c r="C89" s="32" t="s">
        <v>47</v>
      </c>
      <c r="D89" s="32" t="s">
        <v>20</v>
      </c>
      <c r="E89" s="30">
        <v>21450</v>
      </c>
      <c r="F89" s="30">
        <v>8550</v>
      </c>
      <c r="G89" s="30">
        <f t="shared" si="11"/>
        <v>30000</v>
      </c>
      <c r="H89" s="30">
        <v>615.62</v>
      </c>
      <c r="I89" s="30">
        <v>0</v>
      </c>
      <c r="J89" s="30">
        <v>652.08000000000004</v>
      </c>
      <c r="K89" s="30">
        <v>25</v>
      </c>
      <c r="L89" s="30">
        <f t="shared" si="12"/>
        <v>1292.7</v>
      </c>
      <c r="M89" s="30">
        <f t="shared" si="13"/>
        <v>28707.3</v>
      </c>
      <c r="N89" s="4"/>
      <c r="O89" s="4"/>
      <c r="P89" s="5"/>
    </row>
    <row r="90" spans="1:16" x14ac:dyDescent="0.25">
      <c r="A90" s="32" t="s">
        <v>64</v>
      </c>
      <c r="B90" s="32" t="s">
        <v>27</v>
      </c>
      <c r="C90" s="32" t="s">
        <v>47</v>
      </c>
      <c r="D90" s="32" t="s">
        <v>20</v>
      </c>
      <c r="E90" s="30">
        <v>21450</v>
      </c>
      <c r="F90" s="30">
        <v>8550</v>
      </c>
      <c r="G90" s="30">
        <f t="shared" si="11"/>
        <v>30000</v>
      </c>
      <c r="H90" s="30">
        <v>615.62</v>
      </c>
      <c r="I90" s="30">
        <v>0</v>
      </c>
      <c r="J90" s="30">
        <v>652.08000000000004</v>
      </c>
      <c r="K90" s="30">
        <v>25</v>
      </c>
      <c r="L90" s="30">
        <f t="shared" si="12"/>
        <v>1292.7</v>
      </c>
      <c r="M90" s="30">
        <f t="shared" si="13"/>
        <v>28707.3</v>
      </c>
      <c r="N90" s="4"/>
      <c r="O90" s="4"/>
      <c r="P90" s="5"/>
    </row>
    <row r="91" spans="1:16" x14ac:dyDescent="0.25">
      <c r="A91" s="32" t="s">
        <v>65</v>
      </c>
      <c r="B91" s="32" t="s">
        <v>27</v>
      </c>
      <c r="C91" s="32" t="s">
        <v>47</v>
      </c>
      <c r="D91" s="32" t="s">
        <v>20</v>
      </c>
      <c r="E91" s="30">
        <v>21450</v>
      </c>
      <c r="F91" s="30">
        <v>8550</v>
      </c>
      <c r="G91" s="30">
        <f t="shared" si="11"/>
        <v>30000</v>
      </c>
      <c r="H91" s="30">
        <v>615.62</v>
      </c>
      <c r="I91" s="30">
        <v>0</v>
      </c>
      <c r="J91" s="30">
        <v>652.08000000000004</v>
      </c>
      <c r="K91" s="30">
        <v>25</v>
      </c>
      <c r="L91" s="30">
        <f t="shared" si="12"/>
        <v>1292.7</v>
      </c>
      <c r="M91" s="30">
        <f t="shared" si="13"/>
        <v>28707.3</v>
      </c>
      <c r="N91" s="4"/>
      <c r="O91" s="4"/>
      <c r="P91" s="5"/>
    </row>
    <row r="92" spans="1:16" x14ac:dyDescent="0.25">
      <c r="A92" s="32" t="s">
        <v>66</v>
      </c>
      <c r="B92" s="32" t="s">
        <v>27</v>
      </c>
      <c r="C92" s="32" t="s">
        <v>47</v>
      </c>
      <c r="D92" s="32" t="s">
        <v>20</v>
      </c>
      <c r="E92" s="30">
        <v>21450</v>
      </c>
      <c r="F92" s="30">
        <v>8550</v>
      </c>
      <c r="G92" s="30">
        <f t="shared" si="11"/>
        <v>30000</v>
      </c>
      <c r="H92" s="30">
        <v>615.62</v>
      </c>
      <c r="I92" s="30">
        <v>0</v>
      </c>
      <c r="J92" s="30">
        <v>652.08000000000004</v>
      </c>
      <c r="K92" s="30">
        <v>25</v>
      </c>
      <c r="L92" s="30">
        <f t="shared" si="12"/>
        <v>1292.7</v>
      </c>
      <c r="M92" s="30">
        <f t="shared" si="13"/>
        <v>28707.3</v>
      </c>
      <c r="N92" s="4"/>
      <c r="O92" s="4"/>
      <c r="P92" s="5"/>
    </row>
    <row r="93" spans="1:16" x14ac:dyDescent="0.25">
      <c r="A93" s="32" t="s">
        <v>67</v>
      </c>
      <c r="B93" s="32" t="s">
        <v>27</v>
      </c>
      <c r="C93" s="32" t="s">
        <v>47</v>
      </c>
      <c r="D93" s="32" t="s">
        <v>20</v>
      </c>
      <c r="E93" s="30">
        <v>21450</v>
      </c>
      <c r="F93" s="30">
        <v>8550</v>
      </c>
      <c r="G93" s="30">
        <f t="shared" si="11"/>
        <v>30000</v>
      </c>
      <c r="H93" s="30">
        <v>615.62</v>
      </c>
      <c r="I93" s="30">
        <v>0</v>
      </c>
      <c r="J93" s="30">
        <v>652.08000000000004</v>
      </c>
      <c r="K93" s="30">
        <v>25</v>
      </c>
      <c r="L93" s="30">
        <f t="shared" si="12"/>
        <v>1292.7</v>
      </c>
      <c r="M93" s="30">
        <f t="shared" si="13"/>
        <v>28707.3</v>
      </c>
      <c r="N93" s="4"/>
      <c r="O93" s="4"/>
      <c r="P93" s="5"/>
    </row>
    <row r="94" spans="1:16" x14ac:dyDescent="0.25">
      <c r="A94" s="32" t="s">
        <v>68</v>
      </c>
      <c r="B94" s="32" t="s">
        <v>27</v>
      </c>
      <c r="C94" s="32" t="s">
        <v>47</v>
      </c>
      <c r="D94" s="32" t="s">
        <v>20</v>
      </c>
      <c r="E94" s="30">
        <v>21450</v>
      </c>
      <c r="F94" s="30">
        <v>8550</v>
      </c>
      <c r="G94" s="30">
        <f t="shared" si="11"/>
        <v>30000</v>
      </c>
      <c r="H94" s="30">
        <v>615.62</v>
      </c>
      <c r="I94" s="30">
        <v>0</v>
      </c>
      <c r="J94" s="30">
        <v>652.08000000000004</v>
      </c>
      <c r="K94" s="30">
        <v>25</v>
      </c>
      <c r="L94" s="30">
        <f t="shared" si="12"/>
        <v>1292.7</v>
      </c>
      <c r="M94" s="30">
        <f t="shared" si="13"/>
        <v>28707.3</v>
      </c>
      <c r="N94" s="4"/>
      <c r="O94" s="4"/>
      <c r="P94" s="5"/>
    </row>
    <row r="95" spans="1:16" x14ac:dyDescent="0.25">
      <c r="A95" s="32" t="s">
        <v>69</v>
      </c>
      <c r="B95" s="32" t="s">
        <v>27</v>
      </c>
      <c r="C95" s="32" t="s">
        <v>47</v>
      </c>
      <c r="D95" s="32" t="s">
        <v>20</v>
      </c>
      <c r="E95" s="30">
        <v>21450</v>
      </c>
      <c r="F95" s="30">
        <v>8550</v>
      </c>
      <c r="G95" s="30">
        <f t="shared" si="11"/>
        <v>30000</v>
      </c>
      <c r="H95" s="30">
        <v>615.62</v>
      </c>
      <c r="I95" s="30">
        <v>0</v>
      </c>
      <c r="J95" s="30">
        <v>652.08000000000004</v>
      </c>
      <c r="K95" s="30">
        <v>25</v>
      </c>
      <c r="L95" s="30">
        <f t="shared" si="12"/>
        <v>1292.7</v>
      </c>
      <c r="M95" s="30">
        <f t="shared" si="13"/>
        <v>28707.3</v>
      </c>
      <c r="N95" s="4"/>
      <c r="O95" s="4"/>
      <c r="P95" s="5"/>
    </row>
    <row r="96" spans="1:16" x14ac:dyDescent="0.25">
      <c r="A96" s="32" t="s">
        <v>70</v>
      </c>
      <c r="B96" s="32" t="s">
        <v>27</v>
      </c>
      <c r="C96" s="32" t="s">
        <v>47</v>
      </c>
      <c r="D96" s="32" t="s">
        <v>20</v>
      </c>
      <c r="E96" s="30">
        <v>21450</v>
      </c>
      <c r="F96" s="30">
        <v>8550</v>
      </c>
      <c r="G96" s="30">
        <f t="shared" si="11"/>
        <v>30000</v>
      </c>
      <c r="H96" s="30">
        <v>615.62</v>
      </c>
      <c r="I96" s="30">
        <v>0</v>
      </c>
      <c r="J96" s="30">
        <v>652.08000000000004</v>
      </c>
      <c r="K96" s="30">
        <v>25</v>
      </c>
      <c r="L96" s="30">
        <f t="shared" si="12"/>
        <v>1292.7</v>
      </c>
      <c r="M96" s="30">
        <f t="shared" si="13"/>
        <v>28707.3</v>
      </c>
      <c r="N96" s="4"/>
      <c r="O96" s="4"/>
      <c r="P96" s="5"/>
    </row>
    <row r="97" spans="1:16" x14ac:dyDescent="0.25">
      <c r="A97" s="32" t="s">
        <v>71</v>
      </c>
      <c r="B97" s="32" t="s">
        <v>27</v>
      </c>
      <c r="C97" s="32" t="s">
        <v>47</v>
      </c>
      <c r="D97" s="32" t="s">
        <v>20</v>
      </c>
      <c r="E97" s="30">
        <v>21450</v>
      </c>
      <c r="F97" s="30">
        <v>8550</v>
      </c>
      <c r="G97" s="30">
        <f t="shared" si="11"/>
        <v>30000</v>
      </c>
      <c r="H97" s="30">
        <v>615.62</v>
      </c>
      <c r="I97" s="30">
        <v>0</v>
      </c>
      <c r="J97" s="30">
        <v>652.08000000000004</v>
      </c>
      <c r="K97" s="30">
        <v>25</v>
      </c>
      <c r="L97" s="30">
        <f t="shared" si="12"/>
        <v>1292.7</v>
      </c>
      <c r="M97" s="30">
        <f t="shared" si="13"/>
        <v>28707.3</v>
      </c>
      <c r="N97" s="4"/>
      <c r="O97" s="4"/>
      <c r="P97" s="5"/>
    </row>
    <row r="98" spans="1:16" x14ac:dyDescent="0.25">
      <c r="A98" s="32" t="s">
        <v>72</v>
      </c>
      <c r="B98" s="32" t="s">
        <v>27</v>
      </c>
      <c r="C98" s="32" t="s">
        <v>47</v>
      </c>
      <c r="D98" s="32" t="s">
        <v>20</v>
      </c>
      <c r="E98" s="30">
        <v>21450</v>
      </c>
      <c r="F98" s="30">
        <v>8550</v>
      </c>
      <c r="G98" s="30">
        <f t="shared" ref="G98:G129" si="14">+E98+F98</f>
        <v>30000</v>
      </c>
      <c r="H98" s="30">
        <v>615.62</v>
      </c>
      <c r="I98" s="30">
        <v>0</v>
      </c>
      <c r="J98" s="30">
        <v>652.08000000000004</v>
      </c>
      <c r="K98" s="30">
        <v>25</v>
      </c>
      <c r="L98" s="30">
        <f t="shared" ref="L98:L129" si="15">+H98+I98+J98+K98</f>
        <v>1292.7</v>
      </c>
      <c r="M98" s="30">
        <f t="shared" ref="M98:M129" si="16">+G98-L98</f>
        <v>28707.3</v>
      </c>
      <c r="N98" s="4"/>
      <c r="O98" s="4"/>
      <c r="P98" s="5"/>
    </row>
    <row r="99" spans="1:16" x14ac:dyDescent="0.25">
      <c r="A99" s="32" t="s">
        <v>73</v>
      </c>
      <c r="B99" s="32" t="s">
        <v>27</v>
      </c>
      <c r="C99" s="32" t="s">
        <v>47</v>
      </c>
      <c r="D99" s="32" t="s">
        <v>20</v>
      </c>
      <c r="E99" s="30">
        <v>21450</v>
      </c>
      <c r="F99" s="30">
        <v>8550</v>
      </c>
      <c r="G99" s="30">
        <f t="shared" si="14"/>
        <v>30000</v>
      </c>
      <c r="H99" s="30">
        <v>615.62</v>
      </c>
      <c r="I99" s="30">
        <v>0</v>
      </c>
      <c r="J99" s="30">
        <v>652.08000000000004</v>
      </c>
      <c r="K99" s="30">
        <v>25</v>
      </c>
      <c r="L99" s="30">
        <f t="shared" si="15"/>
        <v>1292.7</v>
      </c>
      <c r="M99" s="30">
        <f t="shared" si="16"/>
        <v>28707.3</v>
      </c>
      <c r="N99" s="4"/>
      <c r="O99" s="4"/>
      <c r="P99" s="5"/>
    </row>
    <row r="100" spans="1:16" x14ac:dyDescent="0.25">
      <c r="A100" s="32" t="s">
        <v>74</v>
      </c>
      <c r="B100" s="32" t="s">
        <v>27</v>
      </c>
      <c r="C100" s="32" t="s">
        <v>47</v>
      </c>
      <c r="D100" s="32" t="s">
        <v>20</v>
      </c>
      <c r="E100" s="30">
        <v>21450</v>
      </c>
      <c r="F100" s="30">
        <v>8550</v>
      </c>
      <c r="G100" s="30">
        <f t="shared" si="14"/>
        <v>30000</v>
      </c>
      <c r="H100" s="30">
        <v>615.62</v>
      </c>
      <c r="I100" s="30">
        <v>0</v>
      </c>
      <c r="J100" s="30">
        <v>652.08000000000004</v>
      </c>
      <c r="K100" s="30">
        <v>25</v>
      </c>
      <c r="L100" s="30">
        <f t="shared" si="15"/>
        <v>1292.7</v>
      </c>
      <c r="M100" s="30">
        <f t="shared" si="16"/>
        <v>28707.3</v>
      </c>
      <c r="N100" s="4"/>
      <c r="O100" s="4"/>
      <c r="P100" s="5"/>
    </row>
    <row r="101" spans="1:16" x14ac:dyDescent="0.25">
      <c r="A101" s="32" t="s">
        <v>75</v>
      </c>
      <c r="B101" s="32" t="s">
        <v>27</v>
      </c>
      <c r="C101" s="32" t="s">
        <v>47</v>
      </c>
      <c r="D101" s="32" t="s">
        <v>20</v>
      </c>
      <c r="E101" s="30">
        <v>21450</v>
      </c>
      <c r="F101" s="30">
        <v>8550</v>
      </c>
      <c r="G101" s="30">
        <f t="shared" si="14"/>
        <v>30000</v>
      </c>
      <c r="H101" s="30">
        <v>615.62</v>
      </c>
      <c r="I101" s="30">
        <v>0</v>
      </c>
      <c r="J101" s="30">
        <v>652.08000000000004</v>
      </c>
      <c r="K101" s="30">
        <v>25</v>
      </c>
      <c r="L101" s="30">
        <f t="shared" si="15"/>
        <v>1292.7</v>
      </c>
      <c r="M101" s="30">
        <f t="shared" si="16"/>
        <v>28707.3</v>
      </c>
      <c r="N101" s="4"/>
      <c r="O101" s="4"/>
      <c r="P101" s="5"/>
    </row>
    <row r="102" spans="1:16" x14ac:dyDescent="0.25">
      <c r="A102" s="32" t="s">
        <v>76</v>
      </c>
      <c r="B102" s="32" t="s">
        <v>27</v>
      </c>
      <c r="C102" s="32" t="s">
        <v>47</v>
      </c>
      <c r="D102" s="32" t="s">
        <v>20</v>
      </c>
      <c r="E102" s="30">
        <v>21450</v>
      </c>
      <c r="F102" s="30">
        <v>8550</v>
      </c>
      <c r="G102" s="30">
        <f t="shared" si="14"/>
        <v>30000</v>
      </c>
      <c r="H102" s="30">
        <v>615.62</v>
      </c>
      <c r="I102" s="30">
        <v>0</v>
      </c>
      <c r="J102" s="30">
        <v>652.08000000000004</v>
      </c>
      <c r="K102" s="30">
        <v>25</v>
      </c>
      <c r="L102" s="30">
        <f t="shared" si="15"/>
        <v>1292.7</v>
      </c>
      <c r="M102" s="30">
        <f t="shared" si="16"/>
        <v>28707.3</v>
      </c>
      <c r="N102" s="4"/>
      <c r="O102" s="4"/>
      <c r="P102" s="5"/>
    </row>
    <row r="103" spans="1:16" x14ac:dyDescent="0.25">
      <c r="A103" s="32" t="s">
        <v>77</v>
      </c>
      <c r="B103" s="32" t="s">
        <v>27</v>
      </c>
      <c r="C103" s="32" t="s">
        <v>47</v>
      </c>
      <c r="D103" s="32" t="s">
        <v>20</v>
      </c>
      <c r="E103" s="30">
        <v>21450</v>
      </c>
      <c r="F103" s="30">
        <v>8550</v>
      </c>
      <c r="G103" s="30">
        <f t="shared" si="14"/>
        <v>30000</v>
      </c>
      <c r="H103" s="30">
        <v>615.62</v>
      </c>
      <c r="I103" s="30">
        <v>0</v>
      </c>
      <c r="J103" s="30">
        <v>652.08000000000004</v>
      </c>
      <c r="K103" s="30">
        <v>25</v>
      </c>
      <c r="L103" s="30">
        <f t="shared" si="15"/>
        <v>1292.7</v>
      </c>
      <c r="M103" s="30">
        <f t="shared" si="16"/>
        <v>28707.3</v>
      </c>
      <c r="N103" s="4"/>
      <c r="O103" s="4"/>
      <c r="P103" s="5"/>
    </row>
    <row r="104" spans="1:16" x14ac:dyDescent="0.25">
      <c r="A104" s="32" t="s">
        <v>78</v>
      </c>
      <c r="B104" s="32" t="s">
        <v>27</v>
      </c>
      <c r="C104" s="32" t="s">
        <v>47</v>
      </c>
      <c r="D104" s="32" t="s">
        <v>20</v>
      </c>
      <c r="E104" s="30">
        <v>21450</v>
      </c>
      <c r="F104" s="30">
        <v>8550</v>
      </c>
      <c r="G104" s="30">
        <f t="shared" si="14"/>
        <v>30000</v>
      </c>
      <c r="H104" s="30">
        <v>615.62</v>
      </c>
      <c r="I104" s="30">
        <v>0</v>
      </c>
      <c r="J104" s="30">
        <v>652.08000000000004</v>
      </c>
      <c r="K104" s="30">
        <v>25</v>
      </c>
      <c r="L104" s="30">
        <f t="shared" si="15"/>
        <v>1292.7</v>
      </c>
      <c r="M104" s="30">
        <f t="shared" si="16"/>
        <v>28707.3</v>
      </c>
      <c r="N104" s="4"/>
      <c r="O104" s="4"/>
      <c r="P104" s="5"/>
    </row>
    <row r="105" spans="1:16" x14ac:dyDescent="0.25">
      <c r="A105" s="32" t="s">
        <v>79</v>
      </c>
      <c r="B105" s="32" t="s">
        <v>27</v>
      </c>
      <c r="C105" s="32" t="s">
        <v>47</v>
      </c>
      <c r="D105" s="32" t="s">
        <v>20</v>
      </c>
      <c r="E105" s="30">
        <v>21450</v>
      </c>
      <c r="F105" s="30">
        <v>8550</v>
      </c>
      <c r="G105" s="30">
        <f t="shared" si="14"/>
        <v>30000</v>
      </c>
      <c r="H105" s="30">
        <v>615.62</v>
      </c>
      <c r="I105" s="30">
        <v>0</v>
      </c>
      <c r="J105" s="30">
        <v>652.08000000000004</v>
      </c>
      <c r="K105" s="30">
        <v>25</v>
      </c>
      <c r="L105" s="30">
        <f t="shared" si="15"/>
        <v>1292.7</v>
      </c>
      <c r="M105" s="30">
        <f t="shared" si="16"/>
        <v>28707.3</v>
      </c>
      <c r="N105" s="4"/>
      <c r="O105" s="4"/>
      <c r="P105" s="5"/>
    </row>
    <row r="106" spans="1:16" x14ac:dyDescent="0.25">
      <c r="A106" s="32" t="s">
        <v>80</v>
      </c>
      <c r="B106" s="32" t="s">
        <v>27</v>
      </c>
      <c r="C106" s="32" t="s">
        <v>47</v>
      </c>
      <c r="D106" s="32" t="s">
        <v>20</v>
      </c>
      <c r="E106" s="30">
        <v>21450</v>
      </c>
      <c r="F106" s="30">
        <v>8550</v>
      </c>
      <c r="G106" s="30">
        <f t="shared" si="14"/>
        <v>30000</v>
      </c>
      <c r="H106" s="30">
        <v>615.62</v>
      </c>
      <c r="I106" s="30">
        <v>0</v>
      </c>
      <c r="J106" s="30">
        <v>652.08000000000004</v>
      </c>
      <c r="K106" s="30">
        <v>25</v>
      </c>
      <c r="L106" s="30">
        <f t="shared" si="15"/>
        <v>1292.7</v>
      </c>
      <c r="M106" s="30">
        <f t="shared" si="16"/>
        <v>28707.3</v>
      </c>
      <c r="N106" s="4"/>
      <c r="O106" s="4"/>
      <c r="P106" s="5"/>
    </row>
    <row r="107" spans="1:16" x14ac:dyDescent="0.25">
      <c r="A107" s="32" t="s">
        <v>81</v>
      </c>
      <c r="B107" s="32" t="s">
        <v>27</v>
      </c>
      <c r="C107" s="32" t="s">
        <v>47</v>
      </c>
      <c r="D107" s="32" t="s">
        <v>20</v>
      </c>
      <c r="E107" s="30">
        <v>21450</v>
      </c>
      <c r="F107" s="30">
        <v>8550</v>
      </c>
      <c r="G107" s="30">
        <f t="shared" si="14"/>
        <v>30000</v>
      </c>
      <c r="H107" s="30">
        <v>615.62</v>
      </c>
      <c r="I107" s="30">
        <v>0</v>
      </c>
      <c r="J107" s="30">
        <v>652.08000000000004</v>
      </c>
      <c r="K107" s="30">
        <v>25</v>
      </c>
      <c r="L107" s="30">
        <f t="shared" si="15"/>
        <v>1292.7</v>
      </c>
      <c r="M107" s="30">
        <f t="shared" si="16"/>
        <v>28707.3</v>
      </c>
      <c r="N107" s="4"/>
      <c r="O107" s="4"/>
      <c r="P107" s="5"/>
    </row>
    <row r="108" spans="1:16" x14ac:dyDescent="0.25">
      <c r="A108" s="32" t="s">
        <v>82</v>
      </c>
      <c r="B108" s="32" t="s">
        <v>27</v>
      </c>
      <c r="C108" s="32" t="s">
        <v>47</v>
      </c>
      <c r="D108" s="32" t="s">
        <v>20</v>
      </c>
      <c r="E108" s="30">
        <v>21450</v>
      </c>
      <c r="F108" s="30">
        <v>8550</v>
      </c>
      <c r="G108" s="30">
        <f t="shared" si="14"/>
        <v>30000</v>
      </c>
      <c r="H108" s="30">
        <v>615.62</v>
      </c>
      <c r="I108" s="30">
        <v>0</v>
      </c>
      <c r="J108" s="30">
        <v>652.08000000000004</v>
      </c>
      <c r="K108" s="30">
        <v>25</v>
      </c>
      <c r="L108" s="30">
        <f t="shared" si="15"/>
        <v>1292.7</v>
      </c>
      <c r="M108" s="30">
        <f t="shared" si="16"/>
        <v>28707.3</v>
      </c>
      <c r="N108" s="4"/>
      <c r="O108" s="4"/>
      <c r="P108" s="5"/>
    </row>
    <row r="109" spans="1:16" x14ac:dyDescent="0.25">
      <c r="A109" s="32" t="s">
        <v>83</v>
      </c>
      <c r="B109" s="32" t="s">
        <v>27</v>
      </c>
      <c r="C109" s="32" t="s">
        <v>47</v>
      </c>
      <c r="D109" s="32" t="s">
        <v>20</v>
      </c>
      <c r="E109" s="30">
        <v>21450</v>
      </c>
      <c r="F109" s="30">
        <v>8550</v>
      </c>
      <c r="G109" s="30">
        <f t="shared" si="14"/>
        <v>30000</v>
      </c>
      <c r="H109" s="30">
        <v>615.62</v>
      </c>
      <c r="I109" s="30">
        <v>0</v>
      </c>
      <c r="J109" s="30">
        <v>652.08000000000004</v>
      </c>
      <c r="K109" s="30">
        <v>25</v>
      </c>
      <c r="L109" s="30">
        <f t="shared" si="15"/>
        <v>1292.7</v>
      </c>
      <c r="M109" s="30">
        <f t="shared" si="16"/>
        <v>28707.3</v>
      </c>
      <c r="N109" s="4"/>
      <c r="O109" s="4"/>
      <c r="P109" s="5"/>
    </row>
    <row r="110" spans="1:16" x14ac:dyDescent="0.25">
      <c r="A110" s="32" t="s">
        <v>84</v>
      </c>
      <c r="B110" s="32" t="s">
        <v>27</v>
      </c>
      <c r="C110" s="32" t="s">
        <v>47</v>
      </c>
      <c r="D110" s="32" t="s">
        <v>20</v>
      </c>
      <c r="E110" s="30">
        <v>21450</v>
      </c>
      <c r="F110" s="30">
        <v>8550</v>
      </c>
      <c r="G110" s="30">
        <f t="shared" si="14"/>
        <v>30000</v>
      </c>
      <c r="H110" s="30">
        <v>615.62</v>
      </c>
      <c r="I110" s="30">
        <v>0</v>
      </c>
      <c r="J110" s="30">
        <v>652.08000000000004</v>
      </c>
      <c r="K110" s="30">
        <v>25</v>
      </c>
      <c r="L110" s="30">
        <f t="shared" si="15"/>
        <v>1292.7</v>
      </c>
      <c r="M110" s="30">
        <f t="shared" si="16"/>
        <v>28707.3</v>
      </c>
      <c r="N110" s="4"/>
      <c r="O110" s="4"/>
      <c r="P110" s="5"/>
    </row>
    <row r="111" spans="1:16" x14ac:dyDescent="0.25">
      <c r="A111" s="32" t="s">
        <v>85</v>
      </c>
      <c r="B111" s="32" t="s">
        <v>27</v>
      </c>
      <c r="C111" s="32" t="s">
        <v>47</v>
      </c>
      <c r="D111" s="32" t="s">
        <v>20</v>
      </c>
      <c r="E111" s="30">
        <v>21450</v>
      </c>
      <c r="F111" s="30">
        <v>8550</v>
      </c>
      <c r="G111" s="30">
        <f t="shared" si="14"/>
        <v>30000</v>
      </c>
      <c r="H111" s="30">
        <v>615.62</v>
      </c>
      <c r="I111" s="30">
        <v>0</v>
      </c>
      <c r="J111" s="30">
        <v>652.08000000000004</v>
      </c>
      <c r="K111" s="30">
        <v>25</v>
      </c>
      <c r="L111" s="30">
        <f t="shared" si="15"/>
        <v>1292.7</v>
      </c>
      <c r="M111" s="30">
        <f t="shared" si="16"/>
        <v>28707.3</v>
      </c>
      <c r="N111" s="4"/>
      <c r="O111" s="4"/>
      <c r="P111" s="5"/>
    </row>
    <row r="112" spans="1:16" x14ac:dyDescent="0.25">
      <c r="A112" s="32" t="s">
        <v>86</v>
      </c>
      <c r="B112" s="32" t="s">
        <v>27</v>
      </c>
      <c r="C112" s="32" t="s">
        <v>47</v>
      </c>
      <c r="D112" s="32" t="s">
        <v>20</v>
      </c>
      <c r="E112" s="30">
        <v>21450</v>
      </c>
      <c r="F112" s="30">
        <v>8550</v>
      </c>
      <c r="G112" s="30">
        <f t="shared" si="14"/>
        <v>30000</v>
      </c>
      <c r="H112" s="30">
        <v>615.62</v>
      </c>
      <c r="I112" s="30">
        <v>0</v>
      </c>
      <c r="J112" s="30">
        <v>652.08000000000004</v>
      </c>
      <c r="K112" s="30">
        <v>25</v>
      </c>
      <c r="L112" s="30">
        <f t="shared" si="15"/>
        <v>1292.7</v>
      </c>
      <c r="M112" s="30">
        <f t="shared" si="16"/>
        <v>28707.3</v>
      </c>
      <c r="N112" s="4"/>
      <c r="O112" s="4"/>
      <c r="P112" s="5"/>
    </row>
    <row r="113" spans="1:16" x14ac:dyDescent="0.25">
      <c r="A113" s="32" t="s">
        <v>87</v>
      </c>
      <c r="B113" s="32" t="s">
        <v>27</v>
      </c>
      <c r="C113" s="32" t="s">
        <v>47</v>
      </c>
      <c r="D113" s="32" t="s">
        <v>20</v>
      </c>
      <c r="E113" s="30">
        <v>21450</v>
      </c>
      <c r="F113" s="30">
        <v>8550</v>
      </c>
      <c r="G113" s="30">
        <f t="shared" si="14"/>
        <v>30000</v>
      </c>
      <c r="H113" s="30">
        <v>615.62</v>
      </c>
      <c r="I113" s="30">
        <v>0</v>
      </c>
      <c r="J113" s="30">
        <v>652.08000000000004</v>
      </c>
      <c r="K113" s="30">
        <v>25</v>
      </c>
      <c r="L113" s="30">
        <f t="shared" si="15"/>
        <v>1292.7</v>
      </c>
      <c r="M113" s="30">
        <f t="shared" si="16"/>
        <v>28707.3</v>
      </c>
      <c r="N113" s="4"/>
      <c r="O113" s="4"/>
      <c r="P113" s="5"/>
    </row>
    <row r="114" spans="1:16" x14ac:dyDescent="0.25">
      <c r="A114" s="32" t="s">
        <v>88</v>
      </c>
      <c r="B114" s="32" t="s">
        <v>27</v>
      </c>
      <c r="C114" s="32" t="s">
        <v>47</v>
      </c>
      <c r="D114" s="32" t="s">
        <v>20</v>
      </c>
      <c r="E114" s="30">
        <v>21450</v>
      </c>
      <c r="F114" s="30">
        <v>8550</v>
      </c>
      <c r="G114" s="30">
        <f t="shared" si="14"/>
        <v>30000</v>
      </c>
      <c r="H114" s="30">
        <v>615.62</v>
      </c>
      <c r="I114" s="30">
        <v>0</v>
      </c>
      <c r="J114" s="30">
        <v>652.08000000000004</v>
      </c>
      <c r="K114" s="30">
        <v>25</v>
      </c>
      <c r="L114" s="30">
        <f t="shared" si="15"/>
        <v>1292.7</v>
      </c>
      <c r="M114" s="30">
        <f t="shared" si="16"/>
        <v>28707.3</v>
      </c>
      <c r="N114" s="4"/>
      <c r="O114" s="4"/>
      <c r="P114" s="5"/>
    </row>
    <row r="115" spans="1:16" x14ac:dyDescent="0.25">
      <c r="A115" s="32" t="s">
        <v>89</v>
      </c>
      <c r="B115" s="32" t="s">
        <v>27</v>
      </c>
      <c r="C115" s="32" t="s">
        <v>47</v>
      </c>
      <c r="D115" s="32" t="s">
        <v>20</v>
      </c>
      <c r="E115" s="30">
        <v>21450</v>
      </c>
      <c r="F115" s="30">
        <v>8550</v>
      </c>
      <c r="G115" s="30">
        <f t="shared" si="14"/>
        <v>30000</v>
      </c>
      <c r="H115" s="30">
        <v>615.62</v>
      </c>
      <c r="I115" s="30">
        <v>0</v>
      </c>
      <c r="J115" s="30">
        <v>652.08000000000004</v>
      </c>
      <c r="K115" s="30">
        <v>25</v>
      </c>
      <c r="L115" s="30">
        <f t="shared" si="15"/>
        <v>1292.7</v>
      </c>
      <c r="M115" s="30">
        <f t="shared" si="16"/>
        <v>28707.3</v>
      </c>
      <c r="N115" s="4"/>
      <c r="O115" s="4"/>
      <c r="P115" s="5"/>
    </row>
    <row r="116" spans="1:16" x14ac:dyDescent="0.25">
      <c r="A116" s="32" t="s">
        <v>90</v>
      </c>
      <c r="B116" s="32" t="s">
        <v>27</v>
      </c>
      <c r="C116" s="32" t="s">
        <v>47</v>
      </c>
      <c r="D116" s="32" t="s">
        <v>20</v>
      </c>
      <c r="E116" s="30">
        <v>21450</v>
      </c>
      <c r="F116" s="30">
        <v>8550</v>
      </c>
      <c r="G116" s="30">
        <f t="shared" si="14"/>
        <v>30000</v>
      </c>
      <c r="H116" s="30">
        <v>615.62</v>
      </c>
      <c r="I116" s="30">
        <v>0</v>
      </c>
      <c r="J116" s="30">
        <v>652.08000000000004</v>
      </c>
      <c r="K116" s="30">
        <v>25</v>
      </c>
      <c r="L116" s="30">
        <f t="shared" si="15"/>
        <v>1292.7</v>
      </c>
      <c r="M116" s="30">
        <f t="shared" si="16"/>
        <v>28707.3</v>
      </c>
      <c r="N116" s="4"/>
      <c r="O116" s="4"/>
      <c r="P116" s="5"/>
    </row>
    <row r="117" spans="1:16" x14ac:dyDescent="0.25">
      <c r="A117" s="32" t="s">
        <v>91</v>
      </c>
      <c r="B117" s="32" t="s">
        <v>27</v>
      </c>
      <c r="C117" s="32" t="s">
        <v>47</v>
      </c>
      <c r="D117" s="32" t="s">
        <v>20</v>
      </c>
      <c r="E117" s="30">
        <v>21450</v>
      </c>
      <c r="F117" s="30">
        <v>8550</v>
      </c>
      <c r="G117" s="30">
        <f t="shared" si="14"/>
        <v>30000</v>
      </c>
      <c r="H117" s="30">
        <v>615.62</v>
      </c>
      <c r="I117" s="30">
        <v>0</v>
      </c>
      <c r="J117" s="30">
        <v>652.08000000000004</v>
      </c>
      <c r="K117" s="30">
        <v>25</v>
      </c>
      <c r="L117" s="30">
        <f t="shared" si="15"/>
        <v>1292.7</v>
      </c>
      <c r="M117" s="30">
        <f t="shared" si="16"/>
        <v>28707.3</v>
      </c>
      <c r="N117" s="4"/>
      <c r="O117" s="4"/>
      <c r="P117" s="5"/>
    </row>
    <row r="118" spans="1:16" x14ac:dyDescent="0.25">
      <c r="A118" s="32" t="s">
        <v>92</v>
      </c>
      <c r="B118" s="32" t="s">
        <v>27</v>
      </c>
      <c r="C118" s="32" t="s">
        <v>47</v>
      </c>
      <c r="D118" s="32" t="s">
        <v>20</v>
      </c>
      <c r="E118" s="30">
        <v>21450</v>
      </c>
      <c r="F118" s="30">
        <v>8550</v>
      </c>
      <c r="G118" s="30">
        <f t="shared" si="14"/>
        <v>30000</v>
      </c>
      <c r="H118" s="30">
        <v>615.62</v>
      </c>
      <c r="I118" s="30">
        <v>0</v>
      </c>
      <c r="J118" s="30">
        <v>652.08000000000004</v>
      </c>
      <c r="K118" s="30">
        <v>25</v>
      </c>
      <c r="L118" s="30">
        <f t="shared" si="15"/>
        <v>1292.7</v>
      </c>
      <c r="M118" s="30">
        <f t="shared" si="16"/>
        <v>28707.3</v>
      </c>
      <c r="N118" s="4"/>
      <c r="O118" s="4"/>
      <c r="P118" s="5"/>
    </row>
    <row r="119" spans="1:16" x14ac:dyDescent="0.25">
      <c r="A119" s="32" t="s">
        <v>93</v>
      </c>
      <c r="B119" s="32" t="s">
        <v>27</v>
      </c>
      <c r="C119" s="32" t="s">
        <v>47</v>
      </c>
      <c r="D119" s="32" t="s">
        <v>20</v>
      </c>
      <c r="E119" s="30">
        <v>21450</v>
      </c>
      <c r="F119" s="30">
        <v>8550</v>
      </c>
      <c r="G119" s="30">
        <f t="shared" si="14"/>
        <v>30000</v>
      </c>
      <c r="H119" s="30">
        <v>615.62</v>
      </c>
      <c r="I119" s="30">
        <v>0</v>
      </c>
      <c r="J119" s="30">
        <v>652.08000000000004</v>
      </c>
      <c r="K119" s="30">
        <v>25</v>
      </c>
      <c r="L119" s="30">
        <f t="shared" si="15"/>
        <v>1292.7</v>
      </c>
      <c r="M119" s="30">
        <f t="shared" si="16"/>
        <v>28707.3</v>
      </c>
      <c r="N119" s="4"/>
      <c r="O119" s="4"/>
      <c r="P119" s="5"/>
    </row>
    <row r="120" spans="1:16" x14ac:dyDescent="0.25">
      <c r="A120" s="32" t="s">
        <v>94</v>
      </c>
      <c r="B120" s="32" t="s">
        <v>27</v>
      </c>
      <c r="C120" s="32" t="s">
        <v>47</v>
      </c>
      <c r="D120" s="32" t="s">
        <v>20</v>
      </c>
      <c r="E120" s="30">
        <v>21450</v>
      </c>
      <c r="F120" s="30">
        <v>8550</v>
      </c>
      <c r="G120" s="30">
        <f t="shared" si="14"/>
        <v>30000</v>
      </c>
      <c r="H120" s="30">
        <v>615.62</v>
      </c>
      <c r="I120" s="30">
        <v>0</v>
      </c>
      <c r="J120" s="30">
        <v>652.08000000000004</v>
      </c>
      <c r="K120" s="30">
        <v>25</v>
      </c>
      <c r="L120" s="30">
        <f t="shared" si="15"/>
        <v>1292.7</v>
      </c>
      <c r="M120" s="30">
        <f t="shared" si="16"/>
        <v>28707.3</v>
      </c>
      <c r="N120" s="4"/>
      <c r="O120" s="4"/>
      <c r="P120" s="5"/>
    </row>
    <row r="121" spans="1:16" x14ac:dyDescent="0.25">
      <c r="A121" s="32" t="s">
        <v>95</v>
      </c>
      <c r="B121" s="32" t="s">
        <v>27</v>
      </c>
      <c r="C121" s="32" t="s">
        <v>47</v>
      </c>
      <c r="D121" s="32" t="s">
        <v>20</v>
      </c>
      <c r="E121" s="30">
        <v>21450</v>
      </c>
      <c r="F121" s="30">
        <v>8550</v>
      </c>
      <c r="G121" s="30">
        <f t="shared" si="14"/>
        <v>30000</v>
      </c>
      <c r="H121" s="30">
        <v>615.62</v>
      </c>
      <c r="I121" s="30">
        <v>0</v>
      </c>
      <c r="J121" s="30">
        <v>652.08000000000004</v>
      </c>
      <c r="K121" s="30">
        <v>25</v>
      </c>
      <c r="L121" s="30">
        <f t="shared" si="15"/>
        <v>1292.7</v>
      </c>
      <c r="M121" s="30">
        <f t="shared" si="16"/>
        <v>28707.3</v>
      </c>
      <c r="N121" s="4"/>
      <c r="O121" s="4"/>
      <c r="P121" s="5"/>
    </row>
    <row r="122" spans="1:16" x14ac:dyDescent="0.25">
      <c r="A122" s="32" t="s">
        <v>96</v>
      </c>
      <c r="B122" s="32" t="s">
        <v>27</v>
      </c>
      <c r="C122" s="32" t="s">
        <v>47</v>
      </c>
      <c r="D122" s="32" t="s">
        <v>20</v>
      </c>
      <c r="E122" s="30">
        <v>21450</v>
      </c>
      <c r="F122" s="30">
        <v>8550</v>
      </c>
      <c r="G122" s="30">
        <f t="shared" si="14"/>
        <v>30000</v>
      </c>
      <c r="H122" s="30">
        <v>615.62</v>
      </c>
      <c r="I122" s="30">
        <v>0</v>
      </c>
      <c r="J122" s="30">
        <v>652.08000000000004</v>
      </c>
      <c r="K122" s="30">
        <v>25</v>
      </c>
      <c r="L122" s="30">
        <f t="shared" si="15"/>
        <v>1292.7</v>
      </c>
      <c r="M122" s="30">
        <f t="shared" si="16"/>
        <v>28707.3</v>
      </c>
      <c r="N122" s="4"/>
      <c r="O122" s="4"/>
      <c r="P122" s="5"/>
    </row>
    <row r="123" spans="1:16" x14ac:dyDescent="0.25">
      <c r="A123" s="32" t="s">
        <v>97</v>
      </c>
      <c r="B123" s="32" t="s">
        <v>27</v>
      </c>
      <c r="C123" s="32" t="s">
        <v>47</v>
      </c>
      <c r="D123" s="32" t="s">
        <v>20</v>
      </c>
      <c r="E123" s="30">
        <v>21450</v>
      </c>
      <c r="F123" s="30">
        <v>8550</v>
      </c>
      <c r="G123" s="30">
        <f t="shared" si="14"/>
        <v>30000</v>
      </c>
      <c r="H123" s="30">
        <v>615.62</v>
      </c>
      <c r="I123" s="30">
        <v>0</v>
      </c>
      <c r="J123" s="30">
        <v>652.08000000000004</v>
      </c>
      <c r="K123" s="30">
        <v>25</v>
      </c>
      <c r="L123" s="30">
        <f t="shared" si="15"/>
        <v>1292.7</v>
      </c>
      <c r="M123" s="30">
        <f t="shared" si="16"/>
        <v>28707.3</v>
      </c>
      <c r="N123" s="4"/>
      <c r="O123" s="4"/>
      <c r="P123" s="5"/>
    </row>
    <row r="124" spans="1:16" x14ac:dyDescent="0.25">
      <c r="A124" s="32" t="s">
        <v>98</v>
      </c>
      <c r="B124" s="32" t="s">
        <v>27</v>
      </c>
      <c r="C124" s="32" t="s">
        <v>47</v>
      </c>
      <c r="D124" s="32" t="s">
        <v>20</v>
      </c>
      <c r="E124" s="30">
        <v>21450</v>
      </c>
      <c r="F124" s="30">
        <v>8550</v>
      </c>
      <c r="G124" s="30">
        <f t="shared" si="14"/>
        <v>30000</v>
      </c>
      <c r="H124" s="30">
        <v>615.62</v>
      </c>
      <c r="I124" s="30">
        <v>0</v>
      </c>
      <c r="J124" s="30">
        <v>652.08000000000004</v>
      </c>
      <c r="K124" s="30">
        <v>25</v>
      </c>
      <c r="L124" s="30">
        <f t="shared" si="15"/>
        <v>1292.7</v>
      </c>
      <c r="M124" s="30">
        <f t="shared" si="16"/>
        <v>28707.3</v>
      </c>
      <c r="N124" s="4"/>
      <c r="O124" s="4"/>
      <c r="P124" s="5"/>
    </row>
    <row r="125" spans="1:16" x14ac:dyDescent="0.25">
      <c r="A125" s="32" t="s">
        <v>99</v>
      </c>
      <c r="B125" s="32" t="s">
        <v>27</v>
      </c>
      <c r="C125" s="32" t="s">
        <v>47</v>
      </c>
      <c r="D125" s="32" t="s">
        <v>20</v>
      </c>
      <c r="E125" s="30">
        <v>21450</v>
      </c>
      <c r="F125" s="30">
        <v>8550</v>
      </c>
      <c r="G125" s="30">
        <f t="shared" si="14"/>
        <v>30000</v>
      </c>
      <c r="H125" s="30">
        <v>615.62</v>
      </c>
      <c r="I125" s="30">
        <v>0</v>
      </c>
      <c r="J125" s="30">
        <v>652.08000000000004</v>
      </c>
      <c r="K125" s="30">
        <v>25</v>
      </c>
      <c r="L125" s="30">
        <f t="shared" si="15"/>
        <v>1292.7</v>
      </c>
      <c r="M125" s="30">
        <f t="shared" si="16"/>
        <v>28707.3</v>
      </c>
      <c r="N125" s="4"/>
      <c r="O125" s="4"/>
      <c r="P125" s="5"/>
    </row>
    <row r="126" spans="1:16" x14ac:dyDescent="0.25">
      <c r="A126" s="32" t="s">
        <v>100</v>
      </c>
      <c r="B126" s="32" t="s">
        <v>27</v>
      </c>
      <c r="C126" s="32" t="s">
        <v>47</v>
      </c>
      <c r="D126" s="32" t="s">
        <v>20</v>
      </c>
      <c r="E126" s="30">
        <v>21450</v>
      </c>
      <c r="F126" s="30">
        <v>8550</v>
      </c>
      <c r="G126" s="30">
        <f t="shared" si="14"/>
        <v>30000</v>
      </c>
      <c r="H126" s="30">
        <v>615.62</v>
      </c>
      <c r="I126" s="30">
        <v>0</v>
      </c>
      <c r="J126" s="30">
        <v>652.08000000000004</v>
      </c>
      <c r="K126" s="30">
        <v>25</v>
      </c>
      <c r="L126" s="30">
        <f t="shared" si="15"/>
        <v>1292.7</v>
      </c>
      <c r="M126" s="30">
        <f t="shared" si="16"/>
        <v>28707.3</v>
      </c>
      <c r="N126" s="4"/>
      <c r="O126" s="4"/>
      <c r="P126" s="5"/>
    </row>
    <row r="127" spans="1:16" x14ac:dyDescent="0.25">
      <c r="A127" s="32" t="s">
        <v>101</v>
      </c>
      <c r="B127" s="32" t="s">
        <v>27</v>
      </c>
      <c r="C127" s="32" t="s">
        <v>47</v>
      </c>
      <c r="D127" s="32" t="s">
        <v>20</v>
      </c>
      <c r="E127" s="30">
        <v>21450</v>
      </c>
      <c r="F127" s="30">
        <v>8550</v>
      </c>
      <c r="G127" s="30">
        <f t="shared" si="14"/>
        <v>30000</v>
      </c>
      <c r="H127" s="30">
        <v>615.62</v>
      </c>
      <c r="I127" s="30">
        <v>0</v>
      </c>
      <c r="J127" s="30">
        <v>652.08000000000004</v>
      </c>
      <c r="K127" s="30">
        <v>25</v>
      </c>
      <c r="L127" s="30">
        <f t="shared" si="15"/>
        <v>1292.7</v>
      </c>
      <c r="M127" s="30">
        <f t="shared" si="16"/>
        <v>28707.3</v>
      </c>
      <c r="N127" s="4"/>
      <c r="O127" s="4"/>
      <c r="P127" s="5"/>
    </row>
    <row r="128" spans="1:16" x14ac:dyDescent="0.25">
      <c r="A128" s="32" t="s">
        <v>102</v>
      </c>
      <c r="B128" s="32" t="s">
        <v>27</v>
      </c>
      <c r="C128" s="32" t="s">
        <v>47</v>
      </c>
      <c r="D128" s="32" t="s">
        <v>20</v>
      </c>
      <c r="E128" s="30">
        <v>21450</v>
      </c>
      <c r="F128" s="30">
        <v>8550</v>
      </c>
      <c r="G128" s="30">
        <f t="shared" si="14"/>
        <v>30000</v>
      </c>
      <c r="H128" s="30">
        <v>615.62</v>
      </c>
      <c r="I128" s="30">
        <v>0</v>
      </c>
      <c r="J128" s="30">
        <v>652.08000000000004</v>
      </c>
      <c r="K128" s="30">
        <v>25</v>
      </c>
      <c r="L128" s="30">
        <f t="shared" si="15"/>
        <v>1292.7</v>
      </c>
      <c r="M128" s="30">
        <f t="shared" si="16"/>
        <v>28707.3</v>
      </c>
      <c r="N128" s="4"/>
      <c r="O128" s="4"/>
      <c r="P128" s="5"/>
    </row>
    <row r="129" spans="1:16" x14ac:dyDescent="0.25">
      <c r="A129" s="32" t="s">
        <v>103</v>
      </c>
      <c r="B129" s="32" t="s">
        <v>27</v>
      </c>
      <c r="C129" s="32" t="s">
        <v>47</v>
      </c>
      <c r="D129" s="32" t="s">
        <v>20</v>
      </c>
      <c r="E129" s="30">
        <v>21450</v>
      </c>
      <c r="F129" s="30">
        <v>8550</v>
      </c>
      <c r="G129" s="30">
        <f t="shared" si="14"/>
        <v>30000</v>
      </c>
      <c r="H129" s="30">
        <v>615.62</v>
      </c>
      <c r="I129" s="30">
        <v>0</v>
      </c>
      <c r="J129" s="30">
        <v>652.08000000000004</v>
      </c>
      <c r="K129" s="30">
        <v>25</v>
      </c>
      <c r="L129" s="30">
        <f t="shared" si="15"/>
        <v>1292.7</v>
      </c>
      <c r="M129" s="30">
        <f t="shared" si="16"/>
        <v>28707.3</v>
      </c>
      <c r="N129" s="4"/>
      <c r="O129" s="4"/>
      <c r="P129" s="5"/>
    </row>
    <row r="130" spans="1:16" x14ac:dyDescent="0.25">
      <c r="A130" s="32" t="s">
        <v>104</v>
      </c>
      <c r="B130" s="32" t="s">
        <v>27</v>
      </c>
      <c r="C130" s="32" t="s">
        <v>47</v>
      </c>
      <c r="D130" s="32" t="s">
        <v>20</v>
      </c>
      <c r="E130" s="30">
        <v>21450</v>
      </c>
      <c r="F130" s="30">
        <v>8550</v>
      </c>
      <c r="G130" s="30">
        <f t="shared" ref="G130:G153" si="17">+E130+F130</f>
        <v>30000</v>
      </c>
      <c r="H130" s="30">
        <v>615.62</v>
      </c>
      <c r="I130" s="30">
        <v>0</v>
      </c>
      <c r="J130" s="30">
        <v>652.08000000000004</v>
      </c>
      <c r="K130" s="30">
        <v>25</v>
      </c>
      <c r="L130" s="30">
        <f t="shared" ref="L130:L153" si="18">+H130+I130+J130+K130</f>
        <v>1292.7</v>
      </c>
      <c r="M130" s="30">
        <f t="shared" ref="M130:M153" si="19">+G130-L130</f>
        <v>28707.3</v>
      </c>
      <c r="N130" s="4"/>
      <c r="O130" s="4"/>
      <c r="P130" s="5"/>
    </row>
    <row r="131" spans="1:16" x14ac:dyDescent="0.25">
      <c r="A131" s="32" t="s">
        <v>105</v>
      </c>
      <c r="B131" s="32" t="s">
        <v>27</v>
      </c>
      <c r="C131" s="32" t="s">
        <v>47</v>
      </c>
      <c r="D131" s="32" t="s">
        <v>20</v>
      </c>
      <c r="E131" s="30">
        <v>21450</v>
      </c>
      <c r="F131" s="30">
        <v>8550</v>
      </c>
      <c r="G131" s="30">
        <f t="shared" si="17"/>
        <v>30000</v>
      </c>
      <c r="H131" s="30">
        <v>615.62</v>
      </c>
      <c r="I131" s="30">
        <v>0</v>
      </c>
      <c r="J131" s="30">
        <v>652.08000000000004</v>
      </c>
      <c r="K131" s="30">
        <v>25</v>
      </c>
      <c r="L131" s="30">
        <f t="shared" si="18"/>
        <v>1292.7</v>
      </c>
      <c r="M131" s="30">
        <f t="shared" si="19"/>
        <v>28707.3</v>
      </c>
      <c r="N131" s="4"/>
      <c r="O131" s="4"/>
      <c r="P131" s="5"/>
    </row>
    <row r="132" spans="1:16" x14ac:dyDescent="0.25">
      <c r="A132" s="32" t="s">
        <v>106</v>
      </c>
      <c r="B132" s="32" t="s">
        <v>27</v>
      </c>
      <c r="C132" s="32" t="s">
        <v>47</v>
      </c>
      <c r="D132" s="32" t="s">
        <v>20</v>
      </c>
      <c r="E132" s="30">
        <v>21450</v>
      </c>
      <c r="F132" s="30">
        <v>8550</v>
      </c>
      <c r="G132" s="30">
        <f t="shared" si="17"/>
        <v>30000</v>
      </c>
      <c r="H132" s="30">
        <v>615.62</v>
      </c>
      <c r="I132" s="30">
        <v>0</v>
      </c>
      <c r="J132" s="30">
        <v>652.08000000000004</v>
      </c>
      <c r="K132" s="30">
        <v>25</v>
      </c>
      <c r="L132" s="30">
        <f t="shared" si="18"/>
        <v>1292.7</v>
      </c>
      <c r="M132" s="30">
        <f t="shared" si="19"/>
        <v>28707.3</v>
      </c>
      <c r="N132" s="4"/>
      <c r="O132" s="4"/>
      <c r="P132" s="5"/>
    </row>
    <row r="133" spans="1:16" x14ac:dyDescent="0.25">
      <c r="A133" s="32" t="s">
        <v>107</v>
      </c>
      <c r="B133" s="32" t="s">
        <v>27</v>
      </c>
      <c r="C133" s="32" t="s">
        <v>47</v>
      </c>
      <c r="D133" s="32" t="s">
        <v>20</v>
      </c>
      <c r="E133" s="30">
        <v>21450</v>
      </c>
      <c r="F133" s="30">
        <v>8550</v>
      </c>
      <c r="G133" s="30">
        <f t="shared" si="17"/>
        <v>30000</v>
      </c>
      <c r="H133" s="30">
        <v>615.62</v>
      </c>
      <c r="I133" s="30">
        <v>0</v>
      </c>
      <c r="J133" s="30">
        <v>652.08000000000004</v>
      </c>
      <c r="K133" s="30">
        <v>25</v>
      </c>
      <c r="L133" s="30">
        <f t="shared" si="18"/>
        <v>1292.7</v>
      </c>
      <c r="M133" s="30">
        <f t="shared" si="19"/>
        <v>28707.3</v>
      </c>
      <c r="N133" s="4"/>
      <c r="O133" s="4"/>
      <c r="P133" s="5"/>
    </row>
    <row r="134" spans="1:16" x14ac:dyDescent="0.25">
      <c r="A134" s="32" t="s">
        <v>108</v>
      </c>
      <c r="B134" s="32" t="s">
        <v>27</v>
      </c>
      <c r="C134" s="32" t="s">
        <v>47</v>
      </c>
      <c r="D134" s="32" t="s">
        <v>20</v>
      </c>
      <c r="E134" s="30">
        <v>21450</v>
      </c>
      <c r="F134" s="30">
        <v>8550</v>
      </c>
      <c r="G134" s="30">
        <f t="shared" si="17"/>
        <v>30000</v>
      </c>
      <c r="H134" s="30">
        <v>615.62</v>
      </c>
      <c r="I134" s="30">
        <v>0</v>
      </c>
      <c r="J134" s="30">
        <v>652.08000000000004</v>
      </c>
      <c r="K134" s="30">
        <v>25</v>
      </c>
      <c r="L134" s="30">
        <f t="shared" si="18"/>
        <v>1292.7</v>
      </c>
      <c r="M134" s="30">
        <f t="shared" si="19"/>
        <v>28707.3</v>
      </c>
      <c r="N134" s="4"/>
      <c r="O134" s="4"/>
      <c r="P134" s="5"/>
    </row>
    <row r="135" spans="1:16" x14ac:dyDescent="0.25">
      <c r="A135" s="32" t="s">
        <v>109</v>
      </c>
      <c r="B135" s="32" t="s">
        <v>27</v>
      </c>
      <c r="C135" s="32" t="s">
        <v>47</v>
      </c>
      <c r="D135" s="32" t="s">
        <v>20</v>
      </c>
      <c r="E135" s="30">
        <v>21450</v>
      </c>
      <c r="F135" s="30">
        <v>8550</v>
      </c>
      <c r="G135" s="30">
        <f t="shared" si="17"/>
        <v>30000</v>
      </c>
      <c r="H135" s="30">
        <v>615.62</v>
      </c>
      <c r="I135" s="30">
        <v>0</v>
      </c>
      <c r="J135" s="30">
        <v>652.08000000000004</v>
      </c>
      <c r="K135" s="30">
        <v>25</v>
      </c>
      <c r="L135" s="30">
        <f t="shared" si="18"/>
        <v>1292.7</v>
      </c>
      <c r="M135" s="30">
        <f t="shared" si="19"/>
        <v>28707.3</v>
      </c>
      <c r="N135" s="4"/>
      <c r="O135" s="4"/>
      <c r="P135" s="5"/>
    </row>
    <row r="136" spans="1:16" x14ac:dyDescent="0.25">
      <c r="A136" s="32" t="s">
        <v>110</v>
      </c>
      <c r="B136" s="32" t="s">
        <v>27</v>
      </c>
      <c r="C136" s="32" t="s">
        <v>47</v>
      </c>
      <c r="D136" s="32" t="s">
        <v>20</v>
      </c>
      <c r="E136" s="30">
        <v>21450</v>
      </c>
      <c r="F136" s="30">
        <v>8550</v>
      </c>
      <c r="G136" s="30">
        <f t="shared" si="17"/>
        <v>30000</v>
      </c>
      <c r="H136" s="30">
        <v>615.62</v>
      </c>
      <c r="I136" s="30">
        <v>0</v>
      </c>
      <c r="J136" s="30">
        <v>652.08000000000004</v>
      </c>
      <c r="K136" s="30">
        <v>25</v>
      </c>
      <c r="L136" s="30">
        <f t="shared" si="18"/>
        <v>1292.7</v>
      </c>
      <c r="M136" s="30">
        <f t="shared" si="19"/>
        <v>28707.3</v>
      </c>
      <c r="N136" s="4"/>
      <c r="O136" s="4"/>
      <c r="P136" s="5"/>
    </row>
    <row r="137" spans="1:16" x14ac:dyDescent="0.25">
      <c r="A137" s="32" t="s">
        <v>111</v>
      </c>
      <c r="B137" s="32" t="s">
        <v>27</v>
      </c>
      <c r="C137" s="32" t="s">
        <v>47</v>
      </c>
      <c r="D137" s="32" t="s">
        <v>20</v>
      </c>
      <c r="E137" s="30">
        <v>21450</v>
      </c>
      <c r="F137" s="30">
        <v>8550</v>
      </c>
      <c r="G137" s="30">
        <f t="shared" si="17"/>
        <v>30000</v>
      </c>
      <c r="H137" s="30">
        <v>615.62</v>
      </c>
      <c r="I137" s="30">
        <v>0</v>
      </c>
      <c r="J137" s="30">
        <v>652.08000000000004</v>
      </c>
      <c r="K137" s="30">
        <v>25</v>
      </c>
      <c r="L137" s="30">
        <f t="shared" si="18"/>
        <v>1292.7</v>
      </c>
      <c r="M137" s="30">
        <f t="shared" si="19"/>
        <v>28707.3</v>
      </c>
      <c r="N137" s="4"/>
      <c r="O137" s="4"/>
      <c r="P137" s="5"/>
    </row>
    <row r="138" spans="1:16" x14ac:dyDescent="0.25">
      <c r="A138" s="32" t="s">
        <v>112</v>
      </c>
      <c r="B138" s="32" t="s">
        <v>27</v>
      </c>
      <c r="C138" s="32" t="s">
        <v>47</v>
      </c>
      <c r="D138" s="32" t="s">
        <v>20</v>
      </c>
      <c r="E138" s="30">
        <v>21450</v>
      </c>
      <c r="F138" s="30">
        <v>8550</v>
      </c>
      <c r="G138" s="30">
        <f t="shared" si="17"/>
        <v>30000</v>
      </c>
      <c r="H138" s="30">
        <v>615.62</v>
      </c>
      <c r="I138" s="30">
        <v>0</v>
      </c>
      <c r="J138" s="30">
        <v>652.08000000000004</v>
      </c>
      <c r="K138" s="30">
        <v>25</v>
      </c>
      <c r="L138" s="30">
        <f t="shared" si="18"/>
        <v>1292.7</v>
      </c>
      <c r="M138" s="30">
        <f t="shared" si="19"/>
        <v>28707.3</v>
      </c>
      <c r="N138" s="4"/>
      <c r="O138" s="4"/>
      <c r="P138" s="5"/>
    </row>
    <row r="139" spans="1:16" x14ac:dyDescent="0.25">
      <c r="A139" s="32" t="s">
        <v>113</v>
      </c>
      <c r="B139" s="32" t="s">
        <v>27</v>
      </c>
      <c r="C139" s="32" t="s">
        <v>47</v>
      </c>
      <c r="D139" s="32" t="s">
        <v>20</v>
      </c>
      <c r="E139" s="30">
        <v>21450</v>
      </c>
      <c r="F139" s="30">
        <v>8550</v>
      </c>
      <c r="G139" s="30">
        <f t="shared" si="17"/>
        <v>30000</v>
      </c>
      <c r="H139" s="30">
        <v>615.62</v>
      </c>
      <c r="I139" s="30">
        <v>0</v>
      </c>
      <c r="J139" s="30">
        <v>652.08000000000004</v>
      </c>
      <c r="K139" s="30">
        <v>25</v>
      </c>
      <c r="L139" s="30">
        <f t="shared" si="18"/>
        <v>1292.7</v>
      </c>
      <c r="M139" s="30">
        <f t="shared" si="19"/>
        <v>28707.3</v>
      </c>
      <c r="N139" s="4"/>
      <c r="O139" s="4"/>
      <c r="P139" s="5"/>
    </row>
    <row r="140" spans="1:16" x14ac:dyDescent="0.25">
      <c r="A140" s="32" t="s">
        <v>114</v>
      </c>
      <c r="B140" s="32" t="s">
        <v>27</v>
      </c>
      <c r="C140" s="32" t="s">
        <v>47</v>
      </c>
      <c r="D140" s="32" t="s">
        <v>20</v>
      </c>
      <c r="E140" s="30">
        <v>21450</v>
      </c>
      <c r="F140" s="30">
        <v>8550</v>
      </c>
      <c r="G140" s="30">
        <f t="shared" si="17"/>
        <v>30000</v>
      </c>
      <c r="H140" s="30">
        <v>615.62</v>
      </c>
      <c r="I140" s="30">
        <v>0</v>
      </c>
      <c r="J140" s="30">
        <v>652.08000000000004</v>
      </c>
      <c r="K140" s="30">
        <v>25</v>
      </c>
      <c r="L140" s="30">
        <f t="shared" si="18"/>
        <v>1292.7</v>
      </c>
      <c r="M140" s="30">
        <f t="shared" si="19"/>
        <v>28707.3</v>
      </c>
      <c r="N140" s="4"/>
      <c r="O140" s="4"/>
      <c r="P140" s="5"/>
    </row>
    <row r="141" spans="1:16" x14ac:dyDescent="0.25">
      <c r="A141" s="32" t="s">
        <v>115</v>
      </c>
      <c r="B141" s="32" t="s">
        <v>27</v>
      </c>
      <c r="C141" s="32" t="s">
        <v>47</v>
      </c>
      <c r="D141" s="32" t="s">
        <v>20</v>
      </c>
      <c r="E141" s="30">
        <v>21450</v>
      </c>
      <c r="F141" s="30">
        <v>8550</v>
      </c>
      <c r="G141" s="30">
        <f t="shared" si="17"/>
        <v>30000</v>
      </c>
      <c r="H141" s="30">
        <v>615.62</v>
      </c>
      <c r="I141" s="30">
        <v>0</v>
      </c>
      <c r="J141" s="30">
        <v>652.08000000000004</v>
      </c>
      <c r="K141" s="30">
        <v>25</v>
      </c>
      <c r="L141" s="30">
        <f t="shared" si="18"/>
        <v>1292.7</v>
      </c>
      <c r="M141" s="30">
        <f t="shared" si="19"/>
        <v>28707.3</v>
      </c>
      <c r="N141" s="4"/>
      <c r="O141" s="4"/>
      <c r="P141" s="5"/>
    </row>
    <row r="142" spans="1:16" x14ac:dyDescent="0.25">
      <c r="A142" s="32" t="s">
        <v>116</v>
      </c>
      <c r="B142" s="32" t="s">
        <v>27</v>
      </c>
      <c r="C142" s="32" t="s">
        <v>47</v>
      </c>
      <c r="D142" s="32" t="s">
        <v>20</v>
      </c>
      <c r="E142" s="30">
        <v>21450</v>
      </c>
      <c r="F142" s="30">
        <v>8550</v>
      </c>
      <c r="G142" s="30">
        <f t="shared" si="17"/>
        <v>30000</v>
      </c>
      <c r="H142" s="30">
        <v>615.62</v>
      </c>
      <c r="I142" s="30">
        <v>0</v>
      </c>
      <c r="J142" s="30">
        <v>652.08000000000004</v>
      </c>
      <c r="K142" s="30">
        <v>25</v>
      </c>
      <c r="L142" s="30">
        <f t="shared" si="18"/>
        <v>1292.7</v>
      </c>
      <c r="M142" s="30">
        <f t="shared" si="19"/>
        <v>28707.3</v>
      </c>
      <c r="N142" s="4"/>
      <c r="O142" s="4"/>
      <c r="P142" s="5"/>
    </row>
    <row r="143" spans="1:16" x14ac:dyDescent="0.25">
      <c r="A143" s="32" t="s">
        <v>117</v>
      </c>
      <c r="B143" s="32" t="s">
        <v>27</v>
      </c>
      <c r="C143" s="32" t="s">
        <v>47</v>
      </c>
      <c r="D143" s="32" t="s">
        <v>20</v>
      </c>
      <c r="E143" s="30">
        <v>21450</v>
      </c>
      <c r="F143" s="30">
        <v>8550</v>
      </c>
      <c r="G143" s="30">
        <f t="shared" si="17"/>
        <v>30000</v>
      </c>
      <c r="H143" s="30">
        <v>615.62</v>
      </c>
      <c r="I143" s="30">
        <v>0</v>
      </c>
      <c r="J143" s="30">
        <v>652.08000000000004</v>
      </c>
      <c r="K143" s="30">
        <v>25</v>
      </c>
      <c r="L143" s="30">
        <f t="shared" si="18"/>
        <v>1292.7</v>
      </c>
      <c r="M143" s="30">
        <f t="shared" si="19"/>
        <v>28707.3</v>
      </c>
      <c r="N143" s="4"/>
      <c r="O143" s="4"/>
      <c r="P143" s="5"/>
    </row>
    <row r="144" spans="1:16" x14ac:dyDescent="0.25">
      <c r="A144" s="32" t="s">
        <v>118</v>
      </c>
      <c r="B144" s="32" t="s">
        <v>27</v>
      </c>
      <c r="C144" s="32" t="s">
        <v>47</v>
      </c>
      <c r="D144" s="32" t="s">
        <v>20</v>
      </c>
      <c r="E144" s="30">
        <v>21450</v>
      </c>
      <c r="F144" s="30">
        <v>8550</v>
      </c>
      <c r="G144" s="30">
        <f t="shared" si="17"/>
        <v>30000</v>
      </c>
      <c r="H144" s="30">
        <v>615.62</v>
      </c>
      <c r="I144" s="30">
        <v>0</v>
      </c>
      <c r="J144" s="30">
        <v>652.08000000000004</v>
      </c>
      <c r="K144" s="30">
        <v>25</v>
      </c>
      <c r="L144" s="30">
        <f t="shared" si="18"/>
        <v>1292.7</v>
      </c>
      <c r="M144" s="30">
        <f t="shared" si="19"/>
        <v>28707.3</v>
      </c>
      <c r="N144" s="4"/>
      <c r="O144" s="4"/>
      <c r="P144" s="5"/>
    </row>
    <row r="145" spans="1:16" x14ac:dyDescent="0.25">
      <c r="A145" s="32" t="s">
        <v>119</v>
      </c>
      <c r="B145" s="32" t="s">
        <v>27</v>
      </c>
      <c r="C145" s="32" t="s">
        <v>47</v>
      </c>
      <c r="D145" s="32" t="s">
        <v>20</v>
      </c>
      <c r="E145" s="30">
        <v>21450</v>
      </c>
      <c r="F145" s="30">
        <v>8550</v>
      </c>
      <c r="G145" s="30">
        <f t="shared" si="17"/>
        <v>30000</v>
      </c>
      <c r="H145" s="30">
        <v>615.62</v>
      </c>
      <c r="I145" s="30">
        <v>0</v>
      </c>
      <c r="J145" s="30">
        <v>652.08000000000004</v>
      </c>
      <c r="K145" s="30">
        <v>25</v>
      </c>
      <c r="L145" s="30">
        <f t="shared" si="18"/>
        <v>1292.7</v>
      </c>
      <c r="M145" s="30">
        <f t="shared" si="19"/>
        <v>28707.3</v>
      </c>
      <c r="N145" s="4"/>
      <c r="O145" s="4"/>
      <c r="P145" s="5"/>
    </row>
    <row r="146" spans="1:16" x14ac:dyDescent="0.25">
      <c r="A146" s="32" t="s">
        <v>120</v>
      </c>
      <c r="B146" s="32" t="s">
        <v>27</v>
      </c>
      <c r="C146" s="32" t="s">
        <v>47</v>
      </c>
      <c r="D146" s="32" t="s">
        <v>20</v>
      </c>
      <c r="E146" s="30">
        <v>21450</v>
      </c>
      <c r="F146" s="30">
        <v>8550</v>
      </c>
      <c r="G146" s="30">
        <f t="shared" si="17"/>
        <v>30000</v>
      </c>
      <c r="H146" s="30">
        <v>615.62</v>
      </c>
      <c r="I146" s="30">
        <v>0</v>
      </c>
      <c r="J146" s="30">
        <v>652.08000000000004</v>
      </c>
      <c r="K146" s="30">
        <v>25</v>
      </c>
      <c r="L146" s="30">
        <f t="shared" si="18"/>
        <v>1292.7</v>
      </c>
      <c r="M146" s="30">
        <f t="shared" si="19"/>
        <v>28707.3</v>
      </c>
      <c r="N146" s="4"/>
      <c r="O146" s="4"/>
      <c r="P146" s="5"/>
    </row>
    <row r="147" spans="1:16" x14ac:dyDescent="0.25">
      <c r="A147" s="32" t="s">
        <v>121</v>
      </c>
      <c r="B147" s="32" t="s">
        <v>27</v>
      </c>
      <c r="C147" s="32" t="s">
        <v>47</v>
      </c>
      <c r="D147" s="32" t="s">
        <v>20</v>
      </c>
      <c r="E147" s="30">
        <v>21450</v>
      </c>
      <c r="F147" s="30">
        <v>8550</v>
      </c>
      <c r="G147" s="30">
        <f t="shared" si="17"/>
        <v>30000</v>
      </c>
      <c r="H147" s="30">
        <v>615.62</v>
      </c>
      <c r="I147" s="30">
        <v>0</v>
      </c>
      <c r="J147" s="30">
        <v>652.08000000000004</v>
      </c>
      <c r="K147" s="30">
        <v>25</v>
      </c>
      <c r="L147" s="30">
        <f t="shared" si="18"/>
        <v>1292.7</v>
      </c>
      <c r="M147" s="30">
        <f t="shared" si="19"/>
        <v>28707.3</v>
      </c>
      <c r="N147" s="4"/>
      <c r="O147" s="4"/>
      <c r="P147" s="5"/>
    </row>
    <row r="148" spans="1:16" x14ac:dyDescent="0.25">
      <c r="A148" s="32" t="s">
        <v>122</v>
      </c>
      <c r="B148" s="32" t="s">
        <v>27</v>
      </c>
      <c r="C148" s="32" t="s">
        <v>47</v>
      </c>
      <c r="D148" s="32" t="s">
        <v>20</v>
      </c>
      <c r="E148" s="30">
        <v>21450</v>
      </c>
      <c r="F148" s="30">
        <v>8550</v>
      </c>
      <c r="G148" s="30">
        <f t="shared" si="17"/>
        <v>30000</v>
      </c>
      <c r="H148" s="30">
        <v>615.62</v>
      </c>
      <c r="I148" s="30">
        <v>0</v>
      </c>
      <c r="J148" s="30">
        <v>652.08000000000004</v>
      </c>
      <c r="K148" s="30">
        <v>25</v>
      </c>
      <c r="L148" s="30">
        <f t="shared" si="18"/>
        <v>1292.7</v>
      </c>
      <c r="M148" s="30">
        <f t="shared" si="19"/>
        <v>28707.3</v>
      </c>
      <c r="N148" s="4"/>
      <c r="O148" s="4"/>
      <c r="P148" s="5"/>
    </row>
    <row r="149" spans="1:16" x14ac:dyDescent="0.25">
      <c r="A149" s="32" t="s">
        <v>123</v>
      </c>
      <c r="B149" s="32" t="s">
        <v>27</v>
      </c>
      <c r="C149" s="32" t="s">
        <v>47</v>
      </c>
      <c r="D149" s="32" t="s">
        <v>20</v>
      </c>
      <c r="E149" s="30">
        <v>21450</v>
      </c>
      <c r="F149" s="30">
        <v>8550</v>
      </c>
      <c r="G149" s="30">
        <f t="shared" si="17"/>
        <v>30000</v>
      </c>
      <c r="H149" s="30">
        <v>615.62</v>
      </c>
      <c r="I149" s="30">
        <v>0</v>
      </c>
      <c r="J149" s="30">
        <v>652.08000000000004</v>
      </c>
      <c r="K149" s="30">
        <v>25</v>
      </c>
      <c r="L149" s="30">
        <f t="shared" si="18"/>
        <v>1292.7</v>
      </c>
      <c r="M149" s="30">
        <f t="shared" si="19"/>
        <v>28707.3</v>
      </c>
      <c r="N149" s="4"/>
      <c r="O149" s="4"/>
      <c r="P149" s="5"/>
    </row>
    <row r="150" spans="1:16" x14ac:dyDescent="0.25">
      <c r="A150" s="32" t="s">
        <v>124</v>
      </c>
      <c r="B150" s="32" t="s">
        <v>27</v>
      </c>
      <c r="C150" s="32" t="s">
        <v>47</v>
      </c>
      <c r="D150" s="32" t="s">
        <v>20</v>
      </c>
      <c r="E150" s="30">
        <v>21450</v>
      </c>
      <c r="F150" s="30">
        <v>8550</v>
      </c>
      <c r="G150" s="30">
        <f t="shared" si="17"/>
        <v>30000</v>
      </c>
      <c r="H150" s="30">
        <v>615.62</v>
      </c>
      <c r="I150" s="30">
        <v>0</v>
      </c>
      <c r="J150" s="30">
        <v>652.08000000000004</v>
      </c>
      <c r="K150" s="30">
        <v>25</v>
      </c>
      <c r="L150" s="30">
        <f t="shared" si="18"/>
        <v>1292.7</v>
      </c>
      <c r="M150" s="30">
        <f t="shared" si="19"/>
        <v>28707.3</v>
      </c>
      <c r="N150" s="4"/>
      <c r="O150" s="4"/>
      <c r="P150" s="5"/>
    </row>
    <row r="151" spans="1:16" x14ac:dyDescent="0.25">
      <c r="A151" s="32" t="s">
        <v>125</v>
      </c>
      <c r="B151" s="32" t="s">
        <v>27</v>
      </c>
      <c r="C151" s="32" t="s">
        <v>47</v>
      </c>
      <c r="D151" s="32" t="s">
        <v>20</v>
      </c>
      <c r="E151" s="30">
        <v>21450</v>
      </c>
      <c r="F151" s="30">
        <v>8550</v>
      </c>
      <c r="G151" s="30">
        <f t="shared" si="17"/>
        <v>30000</v>
      </c>
      <c r="H151" s="30">
        <v>615.62</v>
      </c>
      <c r="I151" s="30">
        <v>0</v>
      </c>
      <c r="J151" s="30">
        <v>652.08000000000004</v>
      </c>
      <c r="K151" s="30">
        <v>25</v>
      </c>
      <c r="L151" s="30">
        <f t="shared" si="18"/>
        <v>1292.7</v>
      </c>
      <c r="M151" s="30">
        <f t="shared" si="19"/>
        <v>28707.3</v>
      </c>
      <c r="N151" s="4"/>
      <c r="O151" s="4"/>
      <c r="P151" s="5"/>
    </row>
    <row r="152" spans="1:16" x14ac:dyDescent="0.25">
      <c r="A152" s="32" t="s">
        <v>126</v>
      </c>
      <c r="B152" s="32" t="s">
        <v>27</v>
      </c>
      <c r="C152" s="32" t="s">
        <v>47</v>
      </c>
      <c r="D152" s="32" t="s">
        <v>20</v>
      </c>
      <c r="E152" s="30">
        <v>21450</v>
      </c>
      <c r="F152" s="30">
        <v>8550</v>
      </c>
      <c r="G152" s="30">
        <f t="shared" si="17"/>
        <v>30000</v>
      </c>
      <c r="H152" s="30">
        <v>615.62</v>
      </c>
      <c r="I152" s="30">
        <v>0</v>
      </c>
      <c r="J152" s="30">
        <v>652.08000000000004</v>
      </c>
      <c r="K152" s="30">
        <v>25</v>
      </c>
      <c r="L152" s="30">
        <f t="shared" si="18"/>
        <v>1292.7</v>
      </c>
      <c r="M152" s="30">
        <f t="shared" si="19"/>
        <v>28707.3</v>
      </c>
      <c r="N152" s="4"/>
      <c r="O152" s="4"/>
      <c r="P152" s="5"/>
    </row>
    <row r="153" spans="1:16" x14ac:dyDescent="0.25">
      <c r="A153" s="32" t="s">
        <v>127</v>
      </c>
      <c r="B153" s="32" t="s">
        <v>27</v>
      </c>
      <c r="C153" s="32" t="s">
        <v>47</v>
      </c>
      <c r="D153" s="32" t="s">
        <v>20</v>
      </c>
      <c r="E153" s="30">
        <v>21450</v>
      </c>
      <c r="F153" s="30">
        <v>8550</v>
      </c>
      <c r="G153" s="30">
        <f t="shared" si="17"/>
        <v>30000</v>
      </c>
      <c r="H153" s="30">
        <v>615.62</v>
      </c>
      <c r="I153" s="30">
        <v>0</v>
      </c>
      <c r="J153" s="30">
        <v>652.08000000000004</v>
      </c>
      <c r="K153" s="30">
        <v>25</v>
      </c>
      <c r="L153" s="30">
        <f t="shared" si="18"/>
        <v>1292.7</v>
      </c>
      <c r="M153" s="30">
        <f t="shared" si="19"/>
        <v>28707.3</v>
      </c>
      <c r="N153" s="4"/>
      <c r="O153" s="4"/>
      <c r="P153" s="5"/>
    </row>
    <row r="154" spans="1:16" x14ac:dyDescent="0.25">
      <c r="A154" s="32"/>
      <c r="B154" s="32"/>
      <c r="C154" s="32"/>
      <c r="D154" s="32">
        <v>88</v>
      </c>
      <c r="E154" s="33">
        <f t="shared" ref="E154:M154" si="20">SUM(E66:E153)</f>
        <v>2177101.35</v>
      </c>
      <c r="F154" s="33">
        <f t="shared" si="20"/>
        <v>692550</v>
      </c>
      <c r="G154" s="33">
        <f t="shared" si="20"/>
        <v>2869651.35</v>
      </c>
      <c r="H154" s="33">
        <f t="shared" si="20"/>
        <v>62483.210000000108</v>
      </c>
      <c r="I154" s="33">
        <f t="shared" si="20"/>
        <v>29470.520000000004</v>
      </c>
      <c r="J154" s="33">
        <f t="shared" si="20"/>
        <v>66183.900000000125</v>
      </c>
      <c r="K154" s="33">
        <f t="shared" si="20"/>
        <v>2200</v>
      </c>
      <c r="L154" s="33">
        <f t="shared" si="20"/>
        <v>160337.63000000009</v>
      </c>
      <c r="M154" s="33">
        <f t="shared" si="20"/>
        <v>2709313.7199999983</v>
      </c>
      <c r="N154" s="4"/>
      <c r="O154" s="4"/>
      <c r="P154" s="5"/>
    </row>
    <row r="155" spans="1:16" x14ac:dyDescent="0.25">
      <c r="A155" s="32"/>
      <c r="B155" s="32"/>
      <c r="C155" s="32"/>
      <c r="D155" s="32"/>
      <c r="E155" s="34"/>
      <c r="F155" s="34"/>
      <c r="G155" s="34"/>
      <c r="H155" s="34"/>
      <c r="I155" s="34"/>
      <c r="J155" s="34"/>
      <c r="K155" s="34"/>
      <c r="L155" s="34"/>
      <c r="M155" s="34"/>
      <c r="N155" s="4"/>
      <c r="O155" s="4"/>
      <c r="P155" s="5"/>
    </row>
    <row r="156" spans="1:16" x14ac:dyDescent="0.25">
      <c r="A156" s="32"/>
      <c r="B156" s="32"/>
      <c r="C156" s="32"/>
      <c r="D156" s="32"/>
      <c r="E156" s="30"/>
      <c r="F156" s="30"/>
      <c r="G156" s="30"/>
      <c r="H156" s="30"/>
      <c r="I156" s="30"/>
      <c r="J156" s="30"/>
      <c r="K156" s="30"/>
      <c r="L156" s="30"/>
      <c r="M156" s="30"/>
      <c r="N156" s="4"/>
      <c r="O156" s="4"/>
      <c r="P156" s="5"/>
    </row>
    <row r="157" spans="1:16" x14ac:dyDescent="0.25">
      <c r="A157" s="31" t="s">
        <v>29</v>
      </c>
      <c r="B157" s="32"/>
      <c r="C157" s="32"/>
      <c r="D157" s="32"/>
      <c r="E157" s="30"/>
      <c r="F157" s="30"/>
      <c r="G157" s="30"/>
      <c r="H157" s="30"/>
      <c r="I157" s="30"/>
      <c r="J157" s="30"/>
      <c r="K157" s="30"/>
      <c r="L157" s="30"/>
      <c r="M157" s="30"/>
      <c r="N157" s="4"/>
      <c r="O157" s="4"/>
      <c r="P157" s="5"/>
    </row>
    <row r="158" spans="1:16" x14ac:dyDescent="0.25">
      <c r="A158" s="27" t="s">
        <v>179</v>
      </c>
      <c r="B158" s="27" t="s">
        <v>5</v>
      </c>
      <c r="C158" s="27" t="s">
        <v>6</v>
      </c>
      <c r="D158" s="27" t="s">
        <v>7</v>
      </c>
      <c r="E158" s="28" t="s">
        <v>180</v>
      </c>
      <c r="F158" s="28" t="s">
        <v>181</v>
      </c>
      <c r="G158" s="28" t="s">
        <v>177</v>
      </c>
      <c r="H158" s="28" t="s">
        <v>10</v>
      </c>
      <c r="I158" s="28" t="s">
        <v>11</v>
      </c>
      <c r="J158" s="28" t="s">
        <v>12</v>
      </c>
      <c r="K158" s="28" t="s">
        <v>13</v>
      </c>
      <c r="L158" s="28" t="s">
        <v>14</v>
      </c>
      <c r="M158" s="28" t="s">
        <v>15</v>
      </c>
    </row>
    <row r="159" spans="1:16" x14ac:dyDescent="0.25">
      <c r="A159" s="32" t="s">
        <v>150</v>
      </c>
      <c r="B159" s="32" t="s">
        <v>41</v>
      </c>
      <c r="C159" s="32" t="s">
        <v>47</v>
      </c>
      <c r="D159" s="32" t="s">
        <v>24</v>
      </c>
      <c r="E159" s="30">
        <v>71520.27</v>
      </c>
      <c r="F159" s="30"/>
      <c r="G159" s="30">
        <f>+E159+F159</f>
        <v>71520.27</v>
      </c>
      <c r="H159" s="30">
        <v>2052.63</v>
      </c>
      <c r="I159" s="30">
        <v>5654.56</v>
      </c>
      <c r="J159" s="30">
        <v>2174.2199999999998</v>
      </c>
      <c r="K159" s="30">
        <v>25</v>
      </c>
      <c r="L159" s="30">
        <f>+H159+I159+J159+K159</f>
        <v>9906.41</v>
      </c>
      <c r="M159" s="30">
        <f>+G159-L159</f>
        <v>61613.86</v>
      </c>
      <c r="N159" s="4"/>
      <c r="O159" s="4"/>
      <c r="P159" s="5"/>
    </row>
    <row r="160" spans="1:16" x14ac:dyDescent="0.25">
      <c r="A160" s="32"/>
      <c r="B160" s="32"/>
      <c r="C160" s="32"/>
      <c r="D160" s="32">
        <v>1</v>
      </c>
      <c r="E160" s="33">
        <f t="shared" ref="E160:M160" si="21">SUM(E159)</f>
        <v>71520.27</v>
      </c>
      <c r="F160" s="33">
        <f t="shared" si="21"/>
        <v>0</v>
      </c>
      <c r="G160" s="33">
        <f t="shared" si="21"/>
        <v>71520.27</v>
      </c>
      <c r="H160" s="33">
        <f t="shared" si="21"/>
        <v>2052.63</v>
      </c>
      <c r="I160" s="33">
        <f t="shared" si="21"/>
        <v>5654.56</v>
      </c>
      <c r="J160" s="33">
        <f t="shared" si="21"/>
        <v>2174.2199999999998</v>
      </c>
      <c r="K160" s="33">
        <f t="shared" si="21"/>
        <v>25</v>
      </c>
      <c r="L160" s="33">
        <f t="shared" si="21"/>
        <v>9906.41</v>
      </c>
      <c r="M160" s="33">
        <f t="shared" si="21"/>
        <v>61613.86</v>
      </c>
      <c r="N160" s="4"/>
      <c r="O160" s="4"/>
      <c r="P160" s="5"/>
    </row>
    <row r="161" spans="1:16" x14ac:dyDescent="0.25">
      <c r="A161" s="32"/>
      <c r="B161" s="32"/>
      <c r="C161" s="32"/>
      <c r="D161" s="32"/>
      <c r="E161" s="34"/>
      <c r="F161" s="34"/>
      <c r="G161" s="34"/>
      <c r="H161" s="34"/>
      <c r="I161" s="34"/>
      <c r="J161" s="34"/>
      <c r="K161" s="34"/>
      <c r="L161" s="34"/>
      <c r="M161" s="34"/>
      <c r="N161" s="4"/>
      <c r="O161" s="4"/>
      <c r="P161" s="5"/>
    </row>
    <row r="162" spans="1:16" x14ac:dyDescent="0.25">
      <c r="A162" s="32"/>
      <c r="B162" s="32"/>
      <c r="C162" s="32"/>
      <c r="D162" s="32"/>
      <c r="E162" s="30"/>
      <c r="F162" s="30"/>
      <c r="G162" s="30"/>
      <c r="H162" s="30"/>
      <c r="I162" s="30"/>
      <c r="J162" s="30"/>
      <c r="K162" s="30"/>
      <c r="L162" s="30"/>
      <c r="M162" s="30"/>
      <c r="N162" s="4"/>
      <c r="O162" s="4"/>
      <c r="P162" s="5"/>
    </row>
    <row r="163" spans="1:16" x14ac:dyDescent="0.25">
      <c r="A163" s="31" t="s">
        <v>30</v>
      </c>
      <c r="B163" s="32"/>
      <c r="C163" s="32"/>
      <c r="D163" s="32"/>
      <c r="E163" s="30"/>
      <c r="F163" s="30"/>
      <c r="G163" s="30"/>
      <c r="H163" s="30"/>
      <c r="I163" s="30"/>
      <c r="J163" s="30"/>
      <c r="K163" s="30"/>
      <c r="L163" s="30"/>
      <c r="M163" s="30"/>
      <c r="N163" s="4"/>
      <c r="O163" s="4"/>
      <c r="P163" s="5"/>
    </row>
    <row r="164" spans="1:16" x14ac:dyDescent="0.25">
      <c r="A164" s="27" t="s">
        <v>179</v>
      </c>
      <c r="B164" s="27" t="s">
        <v>5</v>
      </c>
      <c r="C164" s="27" t="s">
        <v>6</v>
      </c>
      <c r="D164" s="27" t="s">
        <v>7</v>
      </c>
      <c r="E164" s="28" t="s">
        <v>180</v>
      </c>
      <c r="F164" s="28" t="s">
        <v>181</v>
      </c>
      <c r="G164" s="28" t="s">
        <v>177</v>
      </c>
      <c r="H164" s="28" t="s">
        <v>10</v>
      </c>
      <c r="I164" s="28" t="s">
        <v>11</v>
      </c>
      <c r="J164" s="28" t="s">
        <v>12</v>
      </c>
      <c r="K164" s="28" t="s">
        <v>13</v>
      </c>
      <c r="L164" s="28" t="s">
        <v>14</v>
      </c>
      <c r="M164" s="28" t="s">
        <v>15</v>
      </c>
    </row>
    <row r="165" spans="1:16" x14ac:dyDescent="0.25">
      <c r="A165" s="32" t="s">
        <v>128</v>
      </c>
      <c r="B165" s="32" t="s">
        <v>27</v>
      </c>
      <c r="C165" s="32" t="s">
        <v>47</v>
      </c>
      <c r="D165" s="32" t="s">
        <v>20</v>
      </c>
      <c r="E165" s="30">
        <v>21450</v>
      </c>
      <c r="F165" s="30">
        <v>8550</v>
      </c>
      <c r="G165" s="30">
        <f>+E165+F165</f>
        <v>30000</v>
      </c>
      <c r="H165" s="30">
        <v>615.62</v>
      </c>
      <c r="I165" s="30">
        <v>0</v>
      </c>
      <c r="J165" s="30">
        <v>652.08000000000004</v>
      </c>
      <c r="K165" s="30">
        <v>25</v>
      </c>
      <c r="L165" s="30">
        <f>+H165+I165+J165+K165</f>
        <v>1292.7</v>
      </c>
      <c r="M165" s="30">
        <f>+G165-L165</f>
        <v>28707.3</v>
      </c>
      <c r="N165" s="4"/>
      <c r="O165" s="4"/>
      <c r="P165" s="5"/>
    </row>
    <row r="166" spans="1:16" x14ac:dyDescent="0.25">
      <c r="A166" s="32"/>
      <c r="B166" s="32"/>
      <c r="C166" s="32"/>
      <c r="D166" s="32">
        <v>1</v>
      </c>
      <c r="E166" s="33">
        <f t="shared" ref="E166:M166" si="22">SUM(E165)</f>
        <v>21450</v>
      </c>
      <c r="F166" s="33">
        <f t="shared" si="22"/>
        <v>8550</v>
      </c>
      <c r="G166" s="33">
        <f t="shared" si="22"/>
        <v>30000</v>
      </c>
      <c r="H166" s="33">
        <f t="shared" si="22"/>
        <v>615.62</v>
      </c>
      <c r="I166" s="33">
        <f t="shared" si="22"/>
        <v>0</v>
      </c>
      <c r="J166" s="33">
        <f t="shared" si="22"/>
        <v>652.08000000000004</v>
      </c>
      <c r="K166" s="33">
        <f t="shared" si="22"/>
        <v>25</v>
      </c>
      <c r="L166" s="33">
        <f t="shared" si="22"/>
        <v>1292.7</v>
      </c>
      <c r="M166" s="33">
        <f t="shared" si="22"/>
        <v>28707.3</v>
      </c>
      <c r="N166" s="4"/>
      <c r="O166" s="4"/>
      <c r="P166" s="5"/>
    </row>
    <row r="167" spans="1:16" x14ac:dyDescent="0.25">
      <c r="A167" s="32"/>
      <c r="B167" s="32"/>
      <c r="C167" s="32"/>
      <c r="D167" s="32"/>
      <c r="E167" s="34"/>
      <c r="F167" s="34"/>
      <c r="G167" s="34"/>
      <c r="H167" s="34"/>
      <c r="I167" s="34"/>
      <c r="J167" s="34"/>
      <c r="K167" s="34"/>
      <c r="L167" s="34"/>
      <c r="M167" s="34"/>
      <c r="N167" s="4"/>
      <c r="O167" s="4"/>
      <c r="P167" s="5"/>
    </row>
    <row r="168" spans="1:16" x14ac:dyDescent="0.25">
      <c r="A168" s="32"/>
      <c r="B168" s="32"/>
      <c r="C168" s="32"/>
      <c r="D168" s="32"/>
      <c r="E168" s="30"/>
      <c r="F168" s="30"/>
      <c r="G168" s="30"/>
      <c r="H168" s="30"/>
      <c r="I168" s="30"/>
      <c r="J168" s="30"/>
      <c r="K168" s="30"/>
      <c r="L168" s="30"/>
      <c r="M168" s="30"/>
      <c r="N168" s="4"/>
      <c r="O168" s="4"/>
      <c r="P168" s="5"/>
    </row>
    <row r="169" spans="1:16" x14ac:dyDescent="0.25">
      <c r="A169" s="31" t="s">
        <v>22</v>
      </c>
      <c r="B169" s="32"/>
      <c r="C169" s="32"/>
      <c r="D169" s="32"/>
      <c r="E169" s="30"/>
      <c r="F169" s="30"/>
      <c r="G169" s="30"/>
      <c r="H169" s="30"/>
      <c r="I169" s="30"/>
      <c r="J169" s="30"/>
      <c r="K169" s="30"/>
      <c r="L169" s="30"/>
      <c r="M169" s="30"/>
      <c r="N169" s="4"/>
      <c r="O169" s="4"/>
      <c r="P169" s="5"/>
    </row>
    <row r="170" spans="1:16" x14ac:dyDescent="0.25">
      <c r="A170" s="27" t="s">
        <v>179</v>
      </c>
      <c r="B170" s="27" t="s">
        <v>5</v>
      </c>
      <c r="C170" s="27" t="s">
        <v>6</v>
      </c>
      <c r="D170" s="27" t="s">
        <v>7</v>
      </c>
      <c r="E170" s="28" t="s">
        <v>180</v>
      </c>
      <c r="F170" s="28" t="s">
        <v>181</v>
      </c>
      <c r="G170" s="28" t="s">
        <v>177</v>
      </c>
      <c r="H170" s="28" t="s">
        <v>10</v>
      </c>
      <c r="I170" s="28" t="s">
        <v>11</v>
      </c>
      <c r="J170" s="28" t="s">
        <v>12</v>
      </c>
      <c r="K170" s="28" t="s">
        <v>13</v>
      </c>
      <c r="L170" s="28" t="s">
        <v>14</v>
      </c>
      <c r="M170" s="28" t="s">
        <v>15</v>
      </c>
    </row>
    <row r="171" spans="1:16" x14ac:dyDescent="0.25">
      <c r="A171" s="32" t="s">
        <v>151</v>
      </c>
      <c r="B171" s="32" t="s">
        <v>41</v>
      </c>
      <c r="C171" s="32" t="s">
        <v>47</v>
      </c>
      <c r="D171" s="32" t="s">
        <v>20</v>
      </c>
      <c r="E171" s="30">
        <v>71520.27</v>
      </c>
      <c r="F171" s="30"/>
      <c r="G171" s="30">
        <f>+E171+F171</f>
        <v>71520.27</v>
      </c>
      <c r="H171" s="30">
        <v>2052.63</v>
      </c>
      <c r="I171" s="30">
        <v>5654.56</v>
      </c>
      <c r="J171" s="30">
        <v>2174.2199999999998</v>
      </c>
      <c r="K171" s="30">
        <v>25</v>
      </c>
      <c r="L171" s="30">
        <f>+H171+I171+J171+K171</f>
        <v>9906.41</v>
      </c>
      <c r="M171" s="30">
        <f>+G171-L171</f>
        <v>61613.86</v>
      </c>
      <c r="N171" s="4"/>
      <c r="O171" s="4"/>
      <c r="P171" s="5"/>
    </row>
    <row r="172" spans="1:16" x14ac:dyDescent="0.25">
      <c r="A172" s="32"/>
      <c r="B172" s="32"/>
      <c r="C172" s="32"/>
      <c r="D172" s="32">
        <v>1</v>
      </c>
      <c r="E172" s="33">
        <f t="shared" ref="E172:M172" si="23">SUM(E171)</f>
        <v>71520.27</v>
      </c>
      <c r="F172" s="33">
        <f t="shared" si="23"/>
        <v>0</v>
      </c>
      <c r="G172" s="33">
        <f t="shared" si="23"/>
        <v>71520.27</v>
      </c>
      <c r="H172" s="33">
        <f t="shared" si="23"/>
        <v>2052.63</v>
      </c>
      <c r="I172" s="33">
        <f t="shared" si="23"/>
        <v>5654.56</v>
      </c>
      <c r="J172" s="33">
        <f t="shared" si="23"/>
        <v>2174.2199999999998</v>
      </c>
      <c r="K172" s="33">
        <f t="shared" si="23"/>
        <v>25</v>
      </c>
      <c r="L172" s="33">
        <f t="shared" si="23"/>
        <v>9906.41</v>
      </c>
      <c r="M172" s="33">
        <f t="shared" si="23"/>
        <v>61613.86</v>
      </c>
      <c r="N172" s="4"/>
      <c r="O172" s="4"/>
      <c r="P172" s="5"/>
    </row>
    <row r="173" spans="1:16" x14ac:dyDescent="0.25">
      <c r="A173" s="32"/>
      <c r="B173" s="32"/>
      <c r="C173" s="32"/>
      <c r="D173" s="32"/>
      <c r="E173" s="34"/>
      <c r="F173" s="34"/>
      <c r="G173" s="34"/>
      <c r="H173" s="34"/>
      <c r="I173" s="34"/>
      <c r="J173" s="34"/>
      <c r="K173" s="34"/>
      <c r="L173" s="34"/>
      <c r="M173" s="34"/>
      <c r="N173" s="4"/>
      <c r="O173" s="4"/>
      <c r="P173" s="5"/>
    </row>
    <row r="174" spans="1:16" x14ac:dyDescent="0.25">
      <c r="A174" s="32"/>
      <c r="B174" s="32"/>
      <c r="C174" s="32"/>
      <c r="D174" s="32"/>
      <c r="E174" s="30"/>
      <c r="F174" s="30"/>
      <c r="G174" s="30"/>
      <c r="H174" s="30"/>
      <c r="I174" s="30"/>
      <c r="J174" s="30"/>
      <c r="K174" s="30"/>
      <c r="L174" s="30"/>
      <c r="M174" s="30"/>
      <c r="N174" s="4"/>
      <c r="O174" s="4"/>
      <c r="P174" s="5"/>
    </row>
    <row r="175" spans="1:16" x14ac:dyDescent="0.25">
      <c r="A175" s="31" t="s">
        <v>31</v>
      </c>
      <c r="B175" s="32"/>
      <c r="C175" s="32"/>
      <c r="D175" s="32"/>
      <c r="E175" s="30"/>
      <c r="F175" s="30"/>
      <c r="G175" s="30"/>
      <c r="H175" s="30"/>
      <c r="I175" s="30"/>
      <c r="J175" s="30"/>
      <c r="K175" s="30"/>
      <c r="L175" s="30"/>
      <c r="M175" s="30"/>
      <c r="N175" s="4"/>
      <c r="O175" s="4"/>
      <c r="P175" s="5"/>
    </row>
    <row r="176" spans="1:16" x14ac:dyDescent="0.25">
      <c r="A176" s="27" t="s">
        <v>179</v>
      </c>
      <c r="B176" s="27" t="s">
        <v>5</v>
      </c>
      <c r="C176" s="27" t="s">
        <v>6</v>
      </c>
      <c r="D176" s="27" t="s">
        <v>7</v>
      </c>
      <c r="E176" s="28" t="s">
        <v>180</v>
      </c>
      <c r="F176" s="28" t="s">
        <v>181</v>
      </c>
      <c r="G176" s="28" t="s">
        <v>177</v>
      </c>
      <c r="H176" s="28" t="s">
        <v>10</v>
      </c>
      <c r="I176" s="28" t="s">
        <v>11</v>
      </c>
      <c r="J176" s="28" t="s">
        <v>12</v>
      </c>
      <c r="K176" s="28" t="s">
        <v>13</v>
      </c>
      <c r="L176" s="28" t="s">
        <v>14</v>
      </c>
      <c r="M176" s="28" t="s">
        <v>15</v>
      </c>
    </row>
    <row r="177" spans="1:16" x14ac:dyDescent="0.25">
      <c r="A177" s="32" t="s">
        <v>154</v>
      </c>
      <c r="B177" s="32" t="s">
        <v>42</v>
      </c>
      <c r="C177" s="32" t="s">
        <v>47</v>
      </c>
      <c r="D177" s="32" t="s">
        <v>24</v>
      </c>
      <c r="E177" s="30">
        <v>45350</v>
      </c>
      <c r="F177" s="30"/>
      <c r="G177" s="30">
        <f>+E177+F177</f>
        <v>45350</v>
      </c>
      <c r="H177" s="30">
        <v>1301.55</v>
      </c>
      <c r="I177" s="30">
        <v>1197.72</v>
      </c>
      <c r="J177" s="30">
        <v>1378.64</v>
      </c>
      <c r="K177" s="30">
        <v>25</v>
      </c>
      <c r="L177" s="30">
        <f>+H177+I177+J177+K177</f>
        <v>3902.91</v>
      </c>
      <c r="M177" s="30">
        <f>+G177-L177</f>
        <v>41447.089999999997</v>
      </c>
      <c r="N177" s="4"/>
      <c r="O177" s="4"/>
      <c r="P177" s="5"/>
    </row>
    <row r="178" spans="1:16" x14ac:dyDescent="0.25">
      <c r="A178" s="32"/>
      <c r="B178" s="32"/>
      <c r="C178" s="32"/>
      <c r="D178" s="32">
        <v>1</v>
      </c>
      <c r="E178" s="33">
        <f t="shared" ref="E178:M178" si="24">SUM(E177)</f>
        <v>45350</v>
      </c>
      <c r="F178" s="33">
        <f t="shared" si="24"/>
        <v>0</v>
      </c>
      <c r="G178" s="33">
        <f t="shared" si="24"/>
        <v>45350</v>
      </c>
      <c r="H178" s="33">
        <f t="shared" si="24"/>
        <v>1301.55</v>
      </c>
      <c r="I178" s="33">
        <f t="shared" si="24"/>
        <v>1197.72</v>
      </c>
      <c r="J178" s="33">
        <f t="shared" si="24"/>
        <v>1378.64</v>
      </c>
      <c r="K178" s="33">
        <f t="shared" si="24"/>
        <v>25</v>
      </c>
      <c r="L178" s="33">
        <f t="shared" si="24"/>
        <v>3902.91</v>
      </c>
      <c r="M178" s="33">
        <f t="shared" si="24"/>
        <v>41447.089999999997</v>
      </c>
      <c r="N178" s="4"/>
      <c r="O178" s="4"/>
      <c r="P178" s="5"/>
    </row>
    <row r="179" spans="1:16" x14ac:dyDescent="0.25">
      <c r="A179" s="32"/>
      <c r="B179" s="32"/>
      <c r="C179" s="32"/>
      <c r="D179" s="32"/>
      <c r="E179" s="34"/>
      <c r="F179" s="34"/>
      <c r="G179" s="34"/>
      <c r="H179" s="34"/>
      <c r="I179" s="34"/>
      <c r="J179" s="34"/>
      <c r="K179" s="34"/>
      <c r="L179" s="34"/>
      <c r="M179" s="34"/>
      <c r="N179" s="4"/>
      <c r="O179" s="4"/>
      <c r="P179" s="5"/>
    </row>
    <row r="180" spans="1:16" x14ac:dyDescent="0.25">
      <c r="A180" s="32"/>
      <c r="B180" s="32"/>
      <c r="C180" s="32"/>
      <c r="D180" s="32"/>
      <c r="E180" s="30"/>
      <c r="F180" s="30"/>
      <c r="G180" s="30"/>
      <c r="H180" s="30"/>
      <c r="I180" s="30"/>
      <c r="J180" s="30"/>
      <c r="K180" s="30"/>
      <c r="L180" s="30"/>
      <c r="M180" s="30"/>
      <c r="N180" s="4"/>
      <c r="O180" s="4"/>
      <c r="P180" s="5"/>
    </row>
    <row r="181" spans="1:16" x14ac:dyDescent="0.25">
      <c r="A181" s="31" t="s">
        <v>32</v>
      </c>
      <c r="B181" s="32"/>
      <c r="C181" s="32"/>
      <c r="D181" s="32"/>
      <c r="E181" s="30"/>
      <c r="F181" s="30"/>
      <c r="G181" s="30"/>
      <c r="H181" s="30"/>
      <c r="I181" s="30"/>
      <c r="J181" s="30"/>
      <c r="K181" s="30"/>
      <c r="L181" s="30"/>
      <c r="M181" s="30"/>
      <c r="N181" s="4"/>
      <c r="O181" s="4"/>
      <c r="P181" s="5"/>
    </row>
    <row r="182" spans="1:16" x14ac:dyDescent="0.25">
      <c r="A182" s="27" t="s">
        <v>179</v>
      </c>
      <c r="B182" s="27" t="s">
        <v>5</v>
      </c>
      <c r="C182" s="27" t="s">
        <v>6</v>
      </c>
      <c r="D182" s="27" t="s">
        <v>7</v>
      </c>
      <c r="E182" s="28" t="s">
        <v>180</v>
      </c>
      <c r="F182" s="28" t="s">
        <v>181</v>
      </c>
      <c r="G182" s="28" t="s">
        <v>177</v>
      </c>
      <c r="H182" s="28" t="s">
        <v>10</v>
      </c>
      <c r="I182" s="28" t="s">
        <v>11</v>
      </c>
      <c r="J182" s="28" t="s">
        <v>12</v>
      </c>
      <c r="K182" s="28" t="s">
        <v>13</v>
      </c>
      <c r="L182" s="28" t="s">
        <v>14</v>
      </c>
      <c r="M182" s="28" t="s">
        <v>15</v>
      </c>
    </row>
    <row r="183" spans="1:16" x14ac:dyDescent="0.25">
      <c r="A183" s="32" t="s">
        <v>152</v>
      </c>
      <c r="B183" s="32" t="s">
        <v>41</v>
      </c>
      <c r="C183" s="32" t="s">
        <v>47</v>
      </c>
      <c r="D183" s="32" t="s">
        <v>24</v>
      </c>
      <c r="E183" s="30">
        <v>71520.27</v>
      </c>
      <c r="F183" s="30"/>
      <c r="G183" s="30">
        <f t="shared" ref="G183:G190" si="25">+E183+F183</f>
        <v>71520.27</v>
      </c>
      <c r="H183" s="30">
        <v>2052.63</v>
      </c>
      <c r="I183" s="30">
        <v>5654.56</v>
      </c>
      <c r="J183" s="30">
        <v>2174.2199999999998</v>
      </c>
      <c r="K183" s="30">
        <v>25</v>
      </c>
      <c r="L183" s="30">
        <f t="shared" ref="L183:L190" si="26">+H183+I183+J183+K183</f>
        <v>9906.41</v>
      </c>
      <c r="M183" s="30">
        <f t="shared" ref="M183:M190" si="27">+G183-L183</f>
        <v>61613.86</v>
      </c>
      <c r="N183" s="4"/>
      <c r="O183" s="4"/>
      <c r="P183" s="5"/>
    </row>
    <row r="184" spans="1:16" x14ac:dyDescent="0.25">
      <c r="A184" s="32" t="s">
        <v>155</v>
      </c>
      <c r="B184" s="32" t="s">
        <v>42</v>
      </c>
      <c r="C184" s="32" t="s">
        <v>47</v>
      </c>
      <c r="D184" s="32" t="s">
        <v>24</v>
      </c>
      <c r="E184" s="30">
        <v>45350</v>
      </c>
      <c r="F184" s="30"/>
      <c r="G184" s="30">
        <f t="shared" si="25"/>
        <v>45350</v>
      </c>
      <c r="H184" s="30">
        <v>1301.55</v>
      </c>
      <c r="I184" s="30">
        <v>1197.72</v>
      </c>
      <c r="J184" s="30">
        <v>1378.64</v>
      </c>
      <c r="K184" s="30">
        <v>25</v>
      </c>
      <c r="L184" s="30">
        <f t="shared" si="26"/>
        <v>3902.91</v>
      </c>
      <c r="M184" s="30">
        <f t="shared" si="27"/>
        <v>41447.089999999997</v>
      </c>
      <c r="N184" s="4"/>
      <c r="O184" s="4"/>
      <c r="P184" s="5"/>
    </row>
    <row r="185" spans="1:16" x14ac:dyDescent="0.25">
      <c r="A185" s="32" t="s">
        <v>156</v>
      </c>
      <c r="B185" s="32" t="s">
        <v>42</v>
      </c>
      <c r="C185" s="32" t="s">
        <v>47</v>
      </c>
      <c r="D185" s="32" t="s">
        <v>24</v>
      </c>
      <c r="E185" s="30">
        <v>45350</v>
      </c>
      <c r="F185" s="30"/>
      <c r="G185" s="30">
        <f t="shared" si="25"/>
        <v>45350</v>
      </c>
      <c r="H185" s="30">
        <v>1301.55</v>
      </c>
      <c r="I185" s="30">
        <v>1197.72</v>
      </c>
      <c r="J185" s="30">
        <v>1378.64</v>
      </c>
      <c r="K185" s="30">
        <v>25</v>
      </c>
      <c r="L185" s="30">
        <f t="shared" si="26"/>
        <v>3902.91</v>
      </c>
      <c r="M185" s="30">
        <f t="shared" si="27"/>
        <v>41447.089999999997</v>
      </c>
      <c r="N185" s="4"/>
      <c r="O185" s="4"/>
      <c r="P185" s="5"/>
    </row>
    <row r="186" spans="1:16" x14ac:dyDescent="0.25">
      <c r="A186" s="32" t="s">
        <v>157</v>
      </c>
      <c r="B186" s="32" t="s">
        <v>42</v>
      </c>
      <c r="C186" s="32" t="s">
        <v>47</v>
      </c>
      <c r="D186" s="32" t="s">
        <v>24</v>
      </c>
      <c r="E186" s="30">
        <v>45350</v>
      </c>
      <c r="F186" s="30"/>
      <c r="G186" s="30">
        <f t="shared" si="25"/>
        <v>45350</v>
      </c>
      <c r="H186" s="30">
        <v>1301.55</v>
      </c>
      <c r="I186" s="30">
        <v>1197.72</v>
      </c>
      <c r="J186" s="30">
        <v>1378.64</v>
      </c>
      <c r="K186" s="30">
        <v>25</v>
      </c>
      <c r="L186" s="30">
        <f t="shared" si="26"/>
        <v>3902.91</v>
      </c>
      <c r="M186" s="30">
        <f t="shared" si="27"/>
        <v>41447.089999999997</v>
      </c>
      <c r="N186" s="4"/>
      <c r="O186" s="4"/>
      <c r="P186" s="5"/>
    </row>
    <row r="187" spans="1:16" x14ac:dyDescent="0.25">
      <c r="A187" s="32" t="s">
        <v>173</v>
      </c>
      <c r="B187" s="32" t="s">
        <v>40</v>
      </c>
      <c r="C187" s="32" t="s">
        <v>47</v>
      </c>
      <c r="D187" s="32" t="s">
        <v>24</v>
      </c>
      <c r="E187" s="30">
        <v>36700</v>
      </c>
      <c r="F187" s="30"/>
      <c r="G187" s="30">
        <f t="shared" si="25"/>
        <v>36700</v>
      </c>
      <c r="H187" s="30">
        <v>1053.29</v>
      </c>
      <c r="I187" s="30">
        <v>0</v>
      </c>
      <c r="J187" s="30">
        <v>1115.68</v>
      </c>
      <c r="K187" s="30">
        <v>25</v>
      </c>
      <c r="L187" s="30">
        <f t="shared" si="26"/>
        <v>2193.9700000000003</v>
      </c>
      <c r="M187" s="30">
        <f t="shared" si="27"/>
        <v>34506.03</v>
      </c>
      <c r="N187" s="4"/>
      <c r="O187" s="4"/>
      <c r="P187" s="5"/>
    </row>
    <row r="188" spans="1:16" x14ac:dyDescent="0.25">
      <c r="A188" s="32" t="s">
        <v>129</v>
      </c>
      <c r="B188" s="32" t="s">
        <v>27</v>
      </c>
      <c r="C188" s="32" t="s">
        <v>47</v>
      </c>
      <c r="D188" s="32" t="s">
        <v>20</v>
      </c>
      <c r="E188" s="30">
        <v>21450</v>
      </c>
      <c r="F188" s="30">
        <v>8550</v>
      </c>
      <c r="G188" s="30">
        <f t="shared" si="25"/>
        <v>30000</v>
      </c>
      <c r="H188" s="30">
        <v>615.62</v>
      </c>
      <c r="I188" s="30">
        <v>0</v>
      </c>
      <c r="J188" s="30">
        <v>652.08000000000004</v>
      </c>
      <c r="K188" s="30">
        <v>25</v>
      </c>
      <c r="L188" s="30">
        <f t="shared" si="26"/>
        <v>1292.7</v>
      </c>
      <c r="M188" s="30">
        <f t="shared" si="27"/>
        <v>28707.3</v>
      </c>
      <c r="N188" s="4"/>
      <c r="O188" s="4"/>
      <c r="P188" s="5"/>
    </row>
    <row r="189" spans="1:16" x14ac:dyDescent="0.25">
      <c r="A189" s="32" t="s">
        <v>130</v>
      </c>
      <c r="B189" s="32" t="s">
        <v>27</v>
      </c>
      <c r="C189" s="32" t="s">
        <v>47</v>
      </c>
      <c r="D189" s="32" t="s">
        <v>20</v>
      </c>
      <c r="E189" s="30">
        <v>21450</v>
      </c>
      <c r="F189" s="30">
        <v>8550</v>
      </c>
      <c r="G189" s="30">
        <f t="shared" si="25"/>
        <v>30000</v>
      </c>
      <c r="H189" s="30">
        <v>615.62</v>
      </c>
      <c r="I189" s="30">
        <v>0</v>
      </c>
      <c r="J189" s="30">
        <v>652.08000000000004</v>
      </c>
      <c r="K189" s="30">
        <v>25</v>
      </c>
      <c r="L189" s="30">
        <f t="shared" si="26"/>
        <v>1292.7</v>
      </c>
      <c r="M189" s="30">
        <f t="shared" si="27"/>
        <v>28707.3</v>
      </c>
      <c r="N189" s="4"/>
      <c r="O189" s="4"/>
      <c r="P189" s="5"/>
    </row>
    <row r="190" spans="1:16" x14ac:dyDescent="0.25">
      <c r="A190" s="32" t="s">
        <v>131</v>
      </c>
      <c r="B190" s="32" t="s">
        <v>27</v>
      </c>
      <c r="C190" s="32" t="s">
        <v>47</v>
      </c>
      <c r="D190" s="32" t="s">
        <v>20</v>
      </c>
      <c r="E190" s="30">
        <v>21450</v>
      </c>
      <c r="F190" s="30">
        <v>8550</v>
      </c>
      <c r="G190" s="30">
        <f t="shared" si="25"/>
        <v>30000</v>
      </c>
      <c r="H190" s="30">
        <v>615.62</v>
      </c>
      <c r="I190" s="30">
        <v>0</v>
      </c>
      <c r="J190" s="30">
        <v>652.08000000000004</v>
      </c>
      <c r="K190" s="30">
        <v>25</v>
      </c>
      <c r="L190" s="30">
        <f t="shared" si="26"/>
        <v>1292.7</v>
      </c>
      <c r="M190" s="30">
        <f t="shared" si="27"/>
        <v>28707.3</v>
      </c>
      <c r="N190" s="4"/>
      <c r="O190" s="4"/>
      <c r="P190" s="5"/>
    </row>
    <row r="191" spans="1:16" x14ac:dyDescent="0.25">
      <c r="A191" s="32"/>
      <c r="B191" s="32"/>
      <c r="C191" s="32"/>
      <c r="D191" s="32">
        <v>8</v>
      </c>
      <c r="E191" s="33">
        <f t="shared" ref="E191:M191" si="28">SUM(E183:E190)</f>
        <v>308620.27</v>
      </c>
      <c r="F191" s="33">
        <f t="shared" si="28"/>
        <v>25650</v>
      </c>
      <c r="G191" s="33">
        <f t="shared" si="28"/>
        <v>334270.27</v>
      </c>
      <c r="H191" s="33">
        <f t="shared" si="28"/>
        <v>8857.4300000000021</v>
      </c>
      <c r="I191" s="33">
        <f t="shared" si="28"/>
        <v>9247.7200000000012</v>
      </c>
      <c r="J191" s="33">
        <f t="shared" si="28"/>
        <v>9382.0600000000013</v>
      </c>
      <c r="K191" s="33">
        <f t="shared" si="28"/>
        <v>200</v>
      </c>
      <c r="L191" s="33">
        <f t="shared" si="28"/>
        <v>27687.210000000003</v>
      </c>
      <c r="M191" s="33">
        <f t="shared" si="28"/>
        <v>306583.05999999994</v>
      </c>
      <c r="N191" s="4"/>
      <c r="O191" s="4"/>
      <c r="P191" s="5"/>
    </row>
    <row r="192" spans="1:16" x14ac:dyDescent="0.25">
      <c r="A192" s="32"/>
      <c r="B192" s="32"/>
      <c r="C192" s="32"/>
      <c r="D192" s="32"/>
      <c r="E192" s="34"/>
      <c r="F192" s="34"/>
      <c r="G192" s="34"/>
      <c r="H192" s="34"/>
      <c r="I192" s="34"/>
      <c r="J192" s="34"/>
      <c r="K192" s="34"/>
      <c r="L192" s="34"/>
      <c r="M192" s="34"/>
      <c r="N192" s="4"/>
      <c r="O192" s="4"/>
      <c r="P192" s="5"/>
    </row>
    <row r="193" spans="1:16" x14ac:dyDescent="0.25">
      <c r="A193" s="32"/>
      <c r="B193" s="32"/>
      <c r="C193" s="32"/>
      <c r="D193" s="32"/>
      <c r="E193" s="30"/>
      <c r="F193" s="30"/>
      <c r="G193" s="30"/>
      <c r="H193" s="30"/>
      <c r="I193" s="30"/>
      <c r="J193" s="30"/>
      <c r="K193" s="30"/>
      <c r="L193" s="30"/>
      <c r="M193" s="30"/>
      <c r="N193" s="4"/>
      <c r="O193" s="4"/>
      <c r="P193" s="5"/>
    </row>
    <row r="194" spans="1:16" x14ac:dyDescent="0.25">
      <c r="A194" s="31" t="s">
        <v>33</v>
      </c>
      <c r="B194" s="32"/>
      <c r="C194" s="32"/>
      <c r="D194" s="32"/>
      <c r="E194" s="30"/>
      <c r="F194" s="30"/>
      <c r="G194" s="30"/>
      <c r="H194" s="30"/>
      <c r="I194" s="30"/>
      <c r="J194" s="30"/>
      <c r="K194" s="30"/>
      <c r="L194" s="30"/>
      <c r="M194" s="30"/>
      <c r="N194" s="4"/>
      <c r="O194" s="4"/>
      <c r="P194" s="5"/>
    </row>
    <row r="195" spans="1:16" x14ac:dyDescent="0.25">
      <c r="A195" s="27" t="s">
        <v>179</v>
      </c>
      <c r="B195" s="27" t="s">
        <v>5</v>
      </c>
      <c r="C195" s="27" t="s">
        <v>6</v>
      </c>
      <c r="D195" s="27" t="s">
        <v>7</v>
      </c>
      <c r="E195" s="28" t="s">
        <v>180</v>
      </c>
      <c r="F195" s="28" t="s">
        <v>181</v>
      </c>
      <c r="G195" s="28" t="s">
        <v>177</v>
      </c>
      <c r="H195" s="28" t="s">
        <v>10</v>
      </c>
      <c r="I195" s="28" t="s">
        <v>11</v>
      </c>
      <c r="J195" s="28" t="s">
        <v>12</v>
      </c>
      <c r="K195" s="28" t="s">
        <v>13</v>
      </c>
      <c r="L195" s="28" t="s">
        <v>14</v>
      </c>
      <c r="M195" s="28" t="s">
        <v>15</v>
      </c>
    </row>
    <row r="196" spans="1:16" x14ac:dyDescent="0.25">
      <c r="A196" s="32" t="s">
        <v>158</v>
      </c>
      <c r="B196" s="32" t="s">
        <v>43</v>
      </c>
      <c r="C196" s="32" t="s">
        <v>47</v>
      </c>
      <c r="D196" s="32" t="s">
        <v>24</v>
      </c>
      <c r="E196" s="30">
        <v>25000</v>
      </c>
      <c r="F196" s="30"/>
      <c r="G196" s="30">
        <f>+E196+F196</f>
        <v>25000</v>
      </c>
      <c r="H196" s="30">
        <v>717.5</v>
      </c>
      <c r="I196" s="30">
        <v>0</v>
      </c>
      <c r="J196" s="30">
        <v>760</v>
      </c>
      <c r="K196" s="30">
        <v>25</v>
      </c>
      <c r="L196" s="30">
        <f>+H196+I196+J196+K196</f>
        <v>1502.5</v>
      </c>
      <c r="M196" s="30">
        <f>+G196-L196</f>
        <v>23497.5</v>
      </c>
      <c r="N196" s="4"/>
      <c r="O196" s="4"/>
      <c r="P196" s="5"/>
    </row>
    <row r="197" spans="1:16" x14ac:dyDescent="0.25">
      <c r="A197" s="32"/>
      <c r="B197" s="32"/>
      <c r="C197" s="32"/>
      <c r="D197" s="32">
        <v>1</v>
      </c>
      <c r="E197" s="33">
        <f t="shared" ref="E197:M197" si="29">SUM(E196)</f>
        <v>25000</v>
      </c>
      <c r="F197" s="33">
        <f t="shared" si="29"/>
        <v>0</v>
      </c>
      <c r="G197" s="33">
        <f t="shared" si="29"/>
        <v>25000</v>
      </c>
      <c r="H197" s="33">
        <f t="shared" si="29"/>
        <v>717.5</v>
      </c>
      <c r="I197" s="33">
        <f t="shared" si="29"/>
        <v>0</v>
      </c>
      <c r="J197" s="33">
        <f t="shared" si="29"/>
        <v>760</v>
      </c>
      <c r="K197" s="33">
        <f t="shared" si="29"/>
        <v>25</v>
      </c>
      <c r="L197" s="33">
        <f t="shared" si="29"/>
        <v>1502.5</v>
      </c>
      <c r="M197" s="33">
        <f t="shared" si="29"/>
        <v>23497.5</v>
      </c>
      <c r="N197" s="4"/>
      <c r="O197" s="4"/>
      <c r="P197" s="5"/>
    </row>
    <row r="198" spans="1:16" x14ac:dyDescent="0.25">
      <c r="A198" s="32"/>
      <c r="B198" s="32"/>
      <c r="C198" s="32"/>
      <c r="D198" s="32"/>
      <c r="E198" s="34"/>
      <c r="F198" s="34"/>
      <c r="G198" s="34"/>
      <c r="H198" s="34"/>
      <c r="I198" s="34"/>
      <c r="J198" s="34"/>
      <c r="K198" s="34"/>
      <c r="L198" s="34"/>
      <c r="M198" s="34"/>
      <c r="N198" s="4"/>
      <c r="O198" s="4"/>
      <c r="P198" s="5"/>
    </row>
    <row r="199" spans="1:16" x14ac:dyDescent="0.25">
      <c r="A199" s="32"/>
      <c r="B199" s="32"/>
      <c r="C199" s="32"/>
      <c r="D199" s="32"/>
      <c r="E199" s="30"/>
      <c r="F199" s="30"/>
      <c r="G199" s="30"/>
      <c r="H199" s="30"/>
      <c r="I199" s="30"/>
      <c r="J199" s="30"/>
      <c r="K199" s="30"/>
      <c r="L199" s="30"/>
      <c r="M199" s="30"/>
      <c r="N199" s="4"/>
      <c r="O199" s="4"/>
      <c r="P199" s="5"/>
    </row>
    <row r="200" spans="1:16" x14ac:dyDescent="0.25">
      <c r="A200" s="31" t="s">
        <v>34</v>
      </c>
      <c r="B200" s="32"/>
      <c r="C200" s="32"/>
      <c r="D200" s="32"/>
      <c r="E200" s="30"/>
      <c r="F200" s="30"/>
      <c r="G200" s="30"/>
      <c r="H200" s="30"/>
      <c r="I200" s="30"/>
      <c r="J200" s="30"/>
      <c r="K200" s="30"/>
      <c r="L200" s="30"/>
      <c r="M200" s="30"/>
      <c r="N200" s="4"/>
      <c r="O200" s="4"/>
      <c r="P200" s="5"/>
    </row>
    <row r="201" spans="1:16" x14ac:dyDescent="0.25">
      <c r="A201" s="27" t="s">
        <v>179</v>
      </c>
      <c r="B201" s="27" t="s">
        <v>5</v>
      </c>
      <c r="C201" s="27" t="s">
        <v>6</v>
      </c>
      <c r="D201" s="27" t="s">
        <v>7</v>
      </c>
      <c r="E201" s="28" t="s">
        <v>180</v>
      </c>
      <c r="F201" s="28" t="s">
        <v>181</v>
      </c>
      <c r="G201" s="28" t="s">
        <v>177</v>
      </c>
      <c r="H201" s="28" t="s">
        <v>10</v>
      </c>
      <c r="I201" s="28" t="s">
        <v>11</v>
      </c>
      <c r="J201" s="28" t="s">
        <v>12</v>
      </c>
      <c r="K201" s="28" t="s">
        <v>13</v>
      </c>
      <c r="L201" s="28" t="s">
        <v>14</v>
      </c>
      <c r="M201" s="28" t="s">
        <v>15</v>
      </c>
    </row>
    <row r="202" spans="1:16" x14ac:dyDescent="0.25">
      <c r="A202" s="32" t="s">
        <v>132</v>
      </c>
      <c r="B202" s="32" t="s">
        <v>27</v>
      </c>
      <c r="C202" s="32" t="s">
        <v>47</v>
      </c>
      <c r="D202" s="32" t="s">
        <v>20</v>
      </c>
      <c r="E202" s="30">
        <v>21450</v>
      </c>
      <c r="F202" s="30">
        <v>8550</v>
      </c>
      <c r="G202" s="30">
        <f t="shared" ref="G202:G209" si="30">+E202+F202</f>
        <v>30000</v>
      </c>
      <c r="H202" s="30">
        <v>615.62</v>
      </c>
      <c r="I202" s="30">
        <v>0</v>
      </c>
      <c r="J202" s="30">
        <v>652.08000000000004</v>
      </c>
      <c r="K202" s="30">
        <v>25</v>
      </c>
      <c r="L202" s="30">
        <f t="shared" ref="L202:L209" si="31">+H202+I202+J202+K202</f>
        <v>1292.7</v>
      </c>
      <c r="M202" s="30">
        <f t="shared" ref="M202:M209" si="32">+G202-L202</f>
        <v>28707.3</v>
      </c>
      <c r="N202" s="4"/>
      <c r="O202" s="4"/>
      <c r="P202" s="5"/>
    </row>
    <row r="203" spans="1:16" x14ac:dyDescent="0.25">
      <c r="A203" s="32" t="s">
        <v>133</v>
      </c>
      <c r="B203" s="32" t="s">
        <v>27</v>
      </c>
      <c r="C203" s="32" t="s">
        <v>47</v>
      </c>
      <c r="D203" s="32" t="s">
        <v>20</v>
      </c>
      <c r="E203" s="30">
        <v>21450</v>
      </c>
      <c r="F203" s="30">
        <v>8550</v>
      </c>
      <c r="G203" s="30">
        <f t="shared" si="30"/>
        <v>30000</v>
      </c>
      <c r="H203" s="30">
        <v>615.62</v>
      </c>
      <c r="I203" s="30">
        <v>0</v>
      </c>
      <c r="J203" s="30">
        <v>652.08000000000004</v>
      </c>
      <c r="K203" s="30">
        <v>25</v>
      </c>
      <c r="L203" s="30">
        <f t="shared" si="31"/>
        <v>1292.7</v>
      </c>
      <c r="M203" s="30">
        <f t="shared" si="32"/>
        <v>28707.3</v>
      </c>
      <c r="N203" s="4"/>
      <c r="O203" s="4"/>
      <c r="P203" s="5"/>
    </row>
    <row r="204" spans="1:16" x14ac:dyDescent="0.25">
      <c r="A204" s="32" t="s">
        <v>134</v>
      </c>
      <c r="B204" s="32" t="s">
        <v>27</v>
      </c>
      <c r="C204" s="32" t="s">
        <v>47</v>
      </c>
      <c r="D204" s="32" t="s">
        <v>20</v>
      </c>
      <c r="E204" s="30">
        <v>21450</v>
      </c>
      <c r="F204" s="30">
        <v>8550</v>
      </c>
      <c r="G204" s="30">
        <f t="shared" si="30"/>
        <v>30000</v>
      </c>
      <c r="H204" s="30">
        <v>615.62</v>
      </c>
      <c r="I204" s="30">
        <v>0</v>
      </c>
      <c r="J204" s="30">
        <v>652.08000000000004</v>
      </c>
      <c r="K204" s="30">
        <v>25</v>
      </c>
      <c r="L204" s="30">
        <f t="shared" si="31"/>
        <v>1292.7</v>
      </c>
      <c r="M204" s="30">
        <f t="shared" si="32"/>
        <v>28707.3</v>
      </c>
      <c r="N204" s="4"/>
      <c r="O204" s="4"/>
      <c r="P204" s="5"/>
    </row>
    <row r="205" spans="1:16" x14ac:dyDescent="0.25">
      <c r="A205" s="32" t="s">
        <v>135</v>
      </c>
      <c r="B205" s="32" t="s">
        <v>27</v>
      </c>
      <c r="C205" s="32" t="s">
        <v>47</v>
      </c>
      <c r="D205" s="32" t="s">
        <v>20</v>
      </c>
      <c r="E205" s="30">
        <v>21450</v>
      </c>
      <c r="F205" s="30">
        <v>8550</v>
      </c>
      <c r="G205" s="30">
        <f t="shared" si="30"/>
        <v>30000</v>
      </c>
      <c r="H205" s="30">
        <v>615.62</v>
      </c>
      <c r="I205" s="30">
        <v>0</v>
      </c>
      <c r="J205" s="30">
        <v>652.08000000000004</v>
      </c>
      <c r="K205" s="30">
        <v>25</v>
      </c>
      <c r="L205" s="30">
        <f t="shared" si="31"/>
        <v>1292.7</v>
      </c>
      <c r="M205" s="30">
        <f t="shared" si="32"/>
        <v>28707.3</v>
      </c>
      <c r="N205" s="4"/>
      <c r="O205" s="4"/>
      <c r="P205" s="5"/>
    </row>
    <row r="206" spans="1:16" x14ac:dyDescent="0.25">
      <c r="A206" s="32" t="s">
        <v>136</v>
      </c>
      <c r="B206" s="32" t="s">
        <v>27</v>
      </c>
      <c r="C206" s="32" t="s">
        <v>47</v>
      </c>
      <c r="D206" s="32" t="s">
        <v>20</v>
      </c>
      <c r="E206" s="30">
        <v>21450</v>
      </c>
      <c r="F206" s="30">
        <v>8550</v>
      </c>
      <c r="G206" s="30">
        <f t="shared" si="30"/>
        <v>30000</v>
      </c>
      <c r="H206" s="30">
        <v>615.62</v>
      </c>
      <c r="I206" s="30">
        <v>0</v>
      </c>
      <c r="J206" s="30">
        <v>652.08000000000004</v>
      </c>
      <c r="K206" s="30">
        <v>25</v>
      </c>
      <c r="L206" s="30">
        <f t="shared" si="31"/>
        <v>1292.7</v>
      </c>
      <c r="M206" s="30">
        <f t="shared" si="32"/>
        <v>28707.3</v>
      </c>
      <c r="N206" s="4"/>
      <c r="O206" s="4"/>
      <c r="P206" s="5"/>
    </row>
    <row r="207" spans="1:16" x14ac:dyDescent="0.25">
      <c r="A207" s="32" t="s">
        <v>137</v>
      </c>
      <c r="B207" s="32" t="s">
        <v>27</v>
      </c>
      <c r="C207" s="32" t="s">
        <v>47</v>
      </c>
      <c r="D207" s="32" t="s">
        <v>20</v>
      </c>
      <c r="E207" s="30">
        <v>21450</v>
      </c>
      <c r="F207" s="30">
        <v>8550</v>
      </c>
      <c r="G207" s="30">
        <f t="shared" si="30"/>
        <v>30000</v>
      </c>
      <c r="H207" s="30">
        <v>615.62</v>
      </c>
      <c r="I207" s="30">
        <v>0</v>
      </c>
      <c r="J207" s="30">
        <v>652.08000000000004</v>
      </c>
      <c r="K207" s="30">
        <v>25</v>
      </c>
      <c r="L207" s="30">
        <f t="shared" si="31"/>
        <v>1292.7</v>
      </c>
      <c r="M207" s="30">
        <f t="shared" si="32"/>
        <v>28707.3</v>
      </c>
      <c r="N207" s="4"/>
      <c r="O207" s="4"/>
      <c r="P207" s="5"/>
    </row>
    <row r="208" spans="1:16" x14ac:dyDescent="0.25">
      <c r="A208" s="32" t="s">
        <v>138</v>
      </c>
      <c r="B208" s="32" t="s">
        <v>27</v>
      </c>
      <c r="C208" s="32" t="s">
        <v>47</v>
      </c>
      <c r="D208" s="32" t="s">
        <v>20</v>
      </c>
      <c r="E208" s="30">
        <v>21450</v>
      </c>
      <c r="F208" s="30">
        <v>8550</v>
      </c>
      <c r="G208" s="30">
        <f t="shared" si="30"/>
        <v>30000</v>
      </c>
      <c r="H208" s="30">
        <v>615.62</v>
      </c>
      <c r="I208" s="30">
        <v>0</v>
      </c>
      <c r="J208" s="30">
        <v>652.08000000000004</v>
      </c>
      <c r="K208" s="30">
        <v>25</v>
      </c>
      <c r="L208" s="30">
        <f t="shared" si="31"/>
        <v>1292.7</v>
      </c>
      <c r="M208" s="30">
        <f t="shared" si="32"/>
        <v>28707.3</v>
      </c>
      <c r="N208" s="4"/>
      <c r="O208" s="4"/>
      <c r="P208" s="5"/>
    </row>
    <row r="209" spans="1:16" x14ac:dyDescent="0.25">
      <c r="A209" s="32" t="s">
        <v>139</v>
      </c>
      <c r="B209" s="32" t="s">
        <v>27</v>
      </c>
      <c r="C209" s="32" t="s">
        <v>47</v>
      </c>
      <c r="D209" s="32" t="s">
        <v>20</v>
      </c>
      <c r="E209" s="30">
        <v>21450</v>
      </c>
      <c r="F209" s="30">
        <v>8550</v>
      </c>
      <c r="G209" s="30">
        <f t="shared" si="30"/>
        <v>30000</v>
      </c>
      <c r="H209" s="30">
        <v>615.62</v>
      </c>
      <c r="I209" s="30">
        <v>0</v>
      </c>
      <c r="J209" s="30">
        <v>652.08000000000004</v>
      </c>
      <c r="K209" s="30">
        <v>25</v>
      </c>
      <c r="L209" s="30">
        <f t="shared" si="31"/>
        <v>1292.7</v>
      </c>
      <c r="M209" s="30">
        <f t="shared" si="32"/>
        <v>28707.3</v>
      </c>
      <c r="N209" s="4"/>
      <c r="O209" s="4"/>
      <c r="P209" s="5"/>
    </row>
    <row r="210" spans="1:16" x14ac:dyDescent="0.25">
      <c r="A210" s="32"/>
      <c r="B210" s="32"/>
      <c r="C210" s="32"/>
      <c r="D210" s="32">
        <v>8</v>
      </c>
      <c r="E210" s="33">
        <f t="shared" ref="E210:M210" si="33">SUM(E202:E209)</f>
        <v>171600</v>
      </c>
      <c r="F210" s="33">
        <f t="shared" si="33"/>
        <v>68400</v>
      </c>
      <c r="G210" s="33">
        <f t="shared" si="33"/>
        <v>240000</v>
      </c>
      <c r="H210" s="33">
        <f t="shared" si="33"/>
        <v>4924.96</v>
      </c>
      <c r="I210" s="33">
        <f t="shared" si="33"/>
        <v>0</v>
      </c>
      <c r="J210" s="33">
        <f t="shared" si="33"/>
        <v>5216.6400000000003</v>
      </c>
      <c r="K210" s="33">
        <f t="shared" si="33"/>
        <v>200</v>
      </c>
      <c r="L210" s="33">
        <f t="shared" si="33"/>
        <v>10341.6</v>
      </c>
      <c r="M210" s="33">
        <f t="shared" si="33"/>
        <v>229658.39999999997</v>
      </c>
      <c r="N210" s="4"/>
      <c r="O210" s="4"/>
      <c r="P210" s="5"/>
    </row>
    <row r="211" spans="1:16" x14ac:dyDescent="0.25">
      <c r="A211" s="32"/>
      <c r="B211" s="32"/>
      <c r="C211" s="32"/>
      <c r="D211" s="32"/>
      <c r="E211" s="34"/>
      <c r="F211" s="34"/>
      <c r="G211" s="34"/>
      <c r="H211" s="34"/>
      <c r="I211" s="34"/>
      <c r="J211" s="34"/>
      <c r="K211" s="34"/>
      <c r="L211" s="34"/>
      <c r="M211" s="34"/>
      <c r="N211" s="4"/>
      <c r="O211" s="4"/>
      <c r="P211" s="5"/>
    </row>
    <row r="212" spans="1:16" x14ac:dyDescent="0.25">
      <c r="A212" s="32"/>
      <c r="B212" s="32"/>
      <c r="C212" s="32"/>
      <c r="D212" s="32"/>
      <c r="E212" s="30"/>
      <c r="F212" s="30"/>
      <c r="G212" s="30"/>
      <c r="H212" s="30"/>
      <c r="I212" s="30"/>
      <c r="J212" s="30"/>
      <c r="K212" s="30"/>
      <c r="L212" s="30"/>
      <c r="M212" s="30"/>
      <c r="N212" s="4"/>
      <c r="O212" s="4"/>
      <c r="P212" s="5"/>
    </row>
    <row r="213" spans="1:16" x14ac:dyDescent="0.25">
      <c r="A213" s="31" t="s">
        <v>35</v>
      </c>
      <c r="B213" s="32"/>
      <c r="C213" s="32"/>
      <c r="D213" s="32"/>
      <c r="E213" s="30"/>
      <c r="F213" s="30"/>
      <c r="G213" s="30"/>
      <c r="H213" s="30"/>
      <c r="I213" s="30"/>
      <c r="J213" s="30"/>
      <c r="K213" s="30"/>
      <c r="L213" s="30"/>
      <c r="M213" s="30"/>
      <c r="N213" s="4"/>
      <c r="O213" s="4"/>
      <c r="P213" s="5"/>
    </row>
    <row r="214" spans="1:16" x14ac:dyDescent="0.25">
      <c r="A214" s="27" t="s">
        <v>179</v>
      </c>
      <c r="B214" s="27" t="s">
        <v>5</v>
      </c>
      <c r="C214" s="27" t="s">
        <v>6</v>
      </c>
      <c r="D214" s="27" t="s">
        <v>7</v>
      </c>
      <c r="E214" s="28" t="s">
        <v>180</v>
      </c>
      <c r="F214" s="28" t="s">
        <v>181</v>
      </c>
      <c r="G214" s="28" t="s">
        <v>177</v>
      </c>
      <c r="H214" s="28" t="s">
        <v>10</v>
      </c>
      <c r="I214" s="28" t="s">
        <v>11</v>
      </c>
      <c r="J214" s="28" t="s">
        <v>12</v>
      </c>
      <c r="K214" s="28" t="s">
        <v>13</v>
      </c>
      <c r="L214" s="28" t="s">
        <v>14</v>
      </c>
      <c r="M214" s="28" t="s">
        <v>15</v>
      </c>
    </row>
    <row r="215" spans="1:16" x14ac:dyDescent="0.25">
      <c r="A215" s="32" t="s">
        <v>140</v>
      </c>
      <c r="B215" s="32" t="s">
        <v>27</v>
      </c>
      <c r="C215" s="32" t="s">
        <v>47</v>
      </c>
      <c r="D215" s="32" t="s">
        <v>20</v>
      </c>
      <c r="E215" s="30">
        <v>21450</v>
      </c>
      <c r="F215" s="30">
        <v>8550</v>
      </c>
      <c r="G215" s="30">
        <f>+E215+F215</f>
        <v>30000</v>
      </c>
      <c r="H215" s="30">
        <v>615.62</v>
      </c>
      <c r="I215" s="30">
        <v>0</v>
      </c>
      <c r="J215" s="30">
        <v>652.08000000000004</v>
      </c>
      <c r="K215" s="30">
        <v>25</v>
      </c>
      <c r="L215" s="30">
        <f>+H215+I215+J215+K215</f>
        <v>1292.7</v>
      </c>
      <c r="M215" s="30">
        <f>+G215-L215</f>
        <v>28707.3</v>
      </c>
      <c r="N215" s="4"/>
      <c r="O215" s="4"/>
      <c r="P215" s="5"/>
    </row>
    <row r="216" spans="1:16" x14ac:dyDescent="0.25">
      <c r="A216" s="32"/>
      <c r="B216" s="32"/>
      <c r="C216" s="32"/>
      <c r="D216" s="32">
        <v>1</v>
      </c>
      <c r="E216" s="33">
        <f t="shared" ref="E216:M216" si="34">SUM(E215)</f>
        <v>21450</v>
      </c>
      <c r="F216" s="33">
        <f t="shared" si="34"/>
        <v>8550</v>
      </c>
      <c r="G216" s="33">
        <f t="shared" si="34"/>
        <v>30000</v>
      </c>
      <c r="H216" s="33">
        <f t="shared" si="34"/>
        <v>615.62</v>
      </c>
      <c r="I216" s="33">
        <f t="shared" si="34"/>
        <v>0</v>
      </c>
      <c r="J216" s="33">
        <f t="shared" si="34"/>
        <v>652.08000000000004</v>
      </c>
      <c r="K216" s="33">
        <f t="shared" si="34"/>
        <v>25</v>
      </c>
      <c r="L216" s="33">
        <f t="shared" si="34"/>
        <v>1292.7</v>
      </c>
      <c r="M216" s="33">
        <f t="shared" si="34"/>
        <v>28707.3</v>
      </c>
      <c r="N216" s="4"/>
      <c r="O216" s="4"/>
      <c r="P216" s="5"/>
    </row>
    <row r="217" spans="1:16" x14ac:dyDescent="0.25">
      <c r="A217" s="32"/>
      <c r="B217" s="32"/>
      <c r="C217" s="32"/>
      <c r="D217" s="32"/>
      <c r="E217" s="34"/>
      <c r="F217" s="34"/>
      <c r="G217" s="34"/>
      <c r="H217" s="34"/>
      <c r="I217" s="34"/>
      <c r="J217" s="34"/>
      <c r="K217" s="34"/>
      <c r="L217" s="34"/>
      <c r="M217" s="34"/>
      <c r="N217" s="4"/>
      <c r="O217" s="4"/>
      <c r="P217" s="5"/>
    </row>
    <row r="218" spans="1:16" x14ac:dyDescent="0.25">
      <c r="A218" s="32"/>
      <c r="B218" s="32"/>
      <c r="C218" s="32"/>
      <c r="D218" s="32"/>
      <c r="E218" s="30"/>
      <c r="F218" s="30"/>
      <c r="G218" s="30"/>
      <c r="H218" s="30"/>
      <c r="I218" s="30"/>
      <c r="J218" s="30"/>
      <c r="K218" s="30"/>
      <c r="L218" s="30"/>
      <c r="M218" s="30"/>
      <c r="N218" s="4"/>
      <c r="O218" s="4"/>
      <c r="P218" s="5"/>
    </row>
    <row r="220" spans="1:16" x14ac:dyDescent="0.25">
      <c r="D220" s="25">
        <f t="shared" ref="D220:M220" si="35">D55+D61+D154+D160+D166+D172+D178+D191+D197+D210+D216+D14+D9+D20+D26+D48+D42</f>
        <v>128</v>
      </c>
      <c r="E220" s="26">
        <f t="shared" si="35"/>
        <v>3455312.16</v>
      </c>
      <c r="F220" s="26">
        <f t="shared" si="35"/>
        <v>803700</v>
      </c>
      <c r="G220" s="26">
        <f t="shared" si="35"/>
        <v>4259012.16</v>
      </c>
      <c r="H220" s="26">
        <f t="shared" si="35"/>
        <v>99167.940000000119</v>
      </c>
      <c r="I220" s="26">
        <f t="shared" si="35"/>
        <v>53438.330000000009</v>
      </c>
      <c r="J220" s="26">
        <f t="shared" si="35"/>
        <v>105041.52000000014</v>
      </c>
      <c r="K220" s="26">
        <f t="shared" si="35"/>
        <v>3200</v>
      </c>
      <c r="L220" s="26">
        <f t="shared" si="35"/>
        <v>260847.7900000001</v>
      </c>
      <c r="M220" s="26">
        <f t="shared" si="35"/>
        <v>3998164.3699999978</v>
      </c>
    </row>
    <row r="223" spans="1:16" x14ac:dyDescent="0.25">
      <c r="E223" s="26">
        <f>+E220-E225</f>
        <v>0</v>
      </c>
      <c r="F223" s="26">
        <f t="shared" ref="F223:M223" si="36">+F220-F225</f>
        <v>0</v>
      </c>
      <c r="G223" s="26">
        <f t="shared" si="36"/>
        <v>0</v>
      </c>
      <c r="H223" s="26">
        <f t="shared" si="36"/>
        <v>0</v>
      </c>
      <c r="I223" s="26">
        <f t="shared" si="36"/>
        <v>0</v>
      </c>
      <c r="J223" s="26">
        <f t="shared" si="36"/>
        <v>0</v>
      </c>
      <c r="K223" s="26">
        <f t="shared" si="36"/>
        <v>0</v>
      </c>
      <c r="L223" s="26">
        <f t="shared" si="36"/>
        <v>-2.3283064365386963E-10</v>
      </c>
      <c r="M223" s="26">
        <f t="shared" si="36"/>
        <v>0</v>
      </c>
    </row>
    <row r="225" spans="5:13" x14ac:dyDescent="0.25">
      <c r="E225" s="26">
        <v>3455312.16</v>
      </c>
      <c r="F225" s="26">
        <v>803700</v>
      </c>
      <c r="G225" s="26">
        <v>4259012.16</v>
      </c>
      <c r="H225" s="26">
        <v>99167.940000000061</v>
      </c>
      <c r="I225" s="26">
        <v>53438.330000000009</v>
      </c>
      <c r="J225" s="26">
        <v>105041.52000000015</v>
      </c>
      <c r="K225" s="26">
        <v>3200</v>
      </c>
      <c r="L225" s="26">
        <v>260847.79000000033</v>
      </c>
      <c r="M225" s="26">
        <v>3998164.369999995</v>
      </c>
    </row>
    <row r="227" spans="5:13" x14ac:dyDescent="0.25">
      <c r="E227" s="26"/>
      <c r="F227" s="26"/>
      <c r="G227" s="26"/>
      <c r="H227" s="26"/>
      <c r="I227" s="26"/>
      <c r="J227" s="26"/>
      <c r="K227" s="26"/>
      <c r="L227" s="26"/>
      <c r="M227" s="26"/>
    </row>
    <row r="228" spans="5:13" x14ac:dyDescent="0.25">
      <c r="E228" s="26"/>
    </row>
  </sheetData>
  <pageMargins left="0.70866141732283472" right="0.70866141732283472" top="0.74803149606299213" bottom="0.74803149606299213" header="0.31496062992125984" footer="0.31496062992125984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TEMPORAL</vt:lpstr>
      <vt:lpstr>ADIC FIJA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GARRIDO, Enc.Div.Nominas DAEH</dc:creator>
  <cp:lastModifiedBy>Antonio Martinez</cp:lastModifiedBy>
  <cp:lastPrinted>2025-05-12T18:01:22Z</cp:lastPrinted>
  <dcterms:created xsi:type="dcterms:W3CDTF">2025-05-07T22:05:03Z</dcterms:created>
  <dcterms:modified xsi:type="dcterms:W3CDTF">2025-05-12T18:01:28Z</dcterms:modified>
</cp:coreProperties>
</file>