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ENERO 2025\TRANSP ENERO 2025\"/>
    </mc:Choice>
  </mc:AlternateContent>
  <xr:revisionPtr revIDLastSave="0" documentId="13_ncr:1_{B95CC786-B1E3-4D52-BEB9-26F54C43D68E}" xr6:coauthVersionLast="47" xr6:coauthVersionMax="47" xr10:uidLastSave="{00000000-0000-0000-0000-000000000000}"/>
  <bookViews>
    <workbookView xWindow="0" yWindow="420" windowWidth="28800" windowHeight="15060" xr2:uid="{B3D9FCA0-5449-415D-B5C0-63818C931F6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K19" i="1"/>
  <c r="E19" i="1"/>
  <c r="F46" i="1"/>
  <c r="G46" i="1"/>
  <c r="H46" i="1"/>
  <c r="I46" i="1"/>
  <c r="J46" i="1"/>
  <c r="K46" i="1"/>
  <c r="E46" i="1"/>
  <c r="F352" i="1"/>
  <c r="G352" i="1"/>
  <c r="H352" i="1"/>
  <c r="I352" i="1"/>
  <c r="J352" i="1"/>
  <c r="K352" i="1"/>
  <c r="E352" i="1"/>
  <c r="F343" i="1"/>
  <c r="G343" i="1"/>
  <c r="H343" i="1"/>
  <c r="I343" i="1"/>
  <c r="J343" i="1"/>
  <c r="K343" i="1"/>
  <c r="E343" i="1"/>
  <c r="F321" i="1"/>
  <c r="G321" i="1"/>
  <c r="H321" i="1"/>
  <c r="I321" i="1"/>
  <c r="J321" i="1"/>
  <c r="K321" i="1"/>
  <c r="E321" i="1"/>
  <c r="F312" i="1"/>
  <c r="G312" i="1"/>
  <c r="H312" i="1"/>
  <c r="I312" i="1"/>
  <c r="J312" i="1"/>
  <c r="K312" i="1"/>
  <c r="E312" i="1"/>
  <c r="F299" i="1"/>
  <c r="G299" i="1"/>
  <c r="H299" i="1"/>
  <c r="I299" i="1"/>
  <c r="J299" i="1"/>
  <c r="K299" i="1"/>
  <c r="E299" i="1"/>
  <c r="F288" i="1"/>
  <c r="G288" i="1"/>
  <c r="H288" i="1"/>
  <c r="I288" i="1"/>
  <c r="J288" i="1"/>
  <c r="K288" i="1"/>
  <c r="E288" i="1"/>
  <c r="F278" i="1"/>
  <c r="G278" i="1"/>
  <c r="H278" i="1"/>
  <c r="I278" i="1"/>
  <c r="J278" i="1"/>
  <c r="K278" i="1"/>
  <c r="E278" i="1"/>
  <c r="F266" i="1"/>
  <c r="G266" i="1"/>
  <c r="H266" i="1"/>
  <c r="I266" i="1"/>
  <c r="J266" i="1"/>
  <c r="K266" i="1"/>
  <c r="E266" i="1"/>
  <c r="F255" i="1"/>
  <c r="G255" i="1"/>
  <c r="H255" i="1"/>
  <c r="I255" i="1"/>
  <c r="J255" i="1"/>
  <c r="K255" i="1"/>
  <c r="E255" i="1"/>
  <c r="F243" i="1"/>
  <c r="G243" i="1"/>
  <c r="H243" i="1"/>
  <c r="I243" i="1"/>
  <c r="J243" i="1"/>
  <c r="K243" i="1"/>
  <c r="E243" i="1"/>
  <c r="F233" i="1"/>
  <c r="G233" i="1"/>
  <c r="H233" i="1"/>
  <c r="I233" i="1"/>
  <c r="J233" i="1"/>
  <c r="K233" i="1"/>
  <c r="E233" i="1"/>
  <c r="F221" i="1"/>
  <c r="G221" i="1"/>
  <c r="H221" i="1"/>
  <c r="I221" i="1"/>
  <c r="J221" i="1"/>
  <c r="K221" i="1"/>
  <c r="E221" i="1"/>
  <c r="F212" i="1"/>
  <c r="G212" i="1"/>
  <c r="H212" i="1"/>
  <c r="I212" i="1"/>
  <c r="J212" i="1"/>
  <c r="K212" i="1"/>
  <c r="E212" i="1"/>
  <c r="F200" i="1"/>
  <c r="G200" i="1"/>
  <c r="H200" i="1"/>
  <c r="I200" i="1"/>
  <c r="J200" i="1"/>
  <c r="K200" i="1"/>
  <c r="E200" i="1"/>
  <c r="F186" i="1"/>
  <c r="G186" i="1"/>
  <c r="H186" i="1"/>
  <c r="I186" i="1"/>
  <c r="J186" i="1"/>
  <c r="K186" i="1"/>
  <c r="E186" i="1"/>
  <c r="F176" i="1"/>
  <c r="G176" i="1"/>
  <c r="H176" i="1"/>
  <c r="I176" i="1"/>
  <c r="J176" i="1"/>
  <c r="K176" i="1"/>
  <c r="E176" i="1"/>
  <c r="F160" i="1"/>
  <c r="G160" i="1"/>
  <c r="H160" i="1"/>
  <c r="I160" i="1"/>
  <c r="J160" i="1"/>
  <c r="K160" i="1"/>
  <c r="E160" i="1"/>
  <c r="F148" i="1"/>
  <c r="G148" i="1"/>
  <c r="H148" i="1"/>
  <c r="I148" i="1"/>
  <c r="J148" i="1"/>
  <c r="K148" i="1"/>
  <c r="E148" i="1"/>
  <c r="F137" i="1"/>
  <c r="G137" i="1"/>
  <c r="H137" i="1"/>
  <c r="I137" i="1"/>
  <c r="J137" i="1"/>
  <c r="K137" i="1"/>
  <c r="E137" i="1"/>
  <c r="F101" i="1"/>
  <c r="G101" i="1"/>
  <c r="H101" i="1"/>
  <c r="I101" i="1"/>
  <c r="J101" i="1"/>
  <c r="K101" i="1"/>
  <c r="E101" i="1"/>
  <c r="F90" i="1"/>
  <c r="G90" i="1"/>
  <c r="H90" i="1"/>
  <c r="I90" i="1"/>
  <c r="J90" i="1"/>
  <c r="K90" i="1"/>
  <c r="E90" i="1"/>
  <c r="F80" i="1"/>
  <c r="G80" i="1"/>
  <c r="H80" i="1"/>
  <c r="I80" i="1"/>
  <c r="J80" i="1"/>
  <c r="K80" i="1"/>
  <c r="E80" i="1"/>
  <c r="F68" i="1"/>
  <c r="G68" i="1"/>
  <c r="H68" i="1"/>
  <c r="I68" i="1"/>
  <c r="J68" i="1"/>
  <c r="K68" i="1"/>
  <c r="E68" i="1"/>
  <c r="F56" i="1"/>
  <c r="G56" i="1"/>
  <c r="H56" i="1"/>
  <c r="I56" i="1"/>
  <c r="J56" i="1"/>
  <c r="K56" i="1"/>
  <c r="E56" i="1"/>
  <c r="D357" i="1"/>
  <c r="F24" i="1"/>
  <c r="G24" i="1"/>
  <c r="H24" i="1"/>
  <c r="I24" i="1"/>
  <c r="J24" i="1"/>
  <c r="K24" i="1"/>
  <c r="E24" i="1"/>
  <c r="F36" i="1"/>
  <c r="G36" i="1"/>
  <c r="H36" i="1"/>
  <c r="I36" i="1"/>
  <c r="J36" i="1"/>
  <c r="K36" i="1"/>
  <c r="E36" i="1"/>
  <c r="F30" i="1"/>
  <c r="G30" i="1"/>
  <c r="H30" i="1"/>
  <c r="I30" i="1"/>
  <c r="J30" i="1"/>
  <c r="K30" i="1"/>
  <c r="E30" i="1"/>
  <c r="E357" i="1" l="1"/>
  <c r="E360" i="1" s="1"/>
  <c r="J357" i="1"/>
  <c r="J360" i="1" s="1"/>
  <c r="G357" i="1"/>
  <c r="G360" i="1" s="1"/>
  <c r="F357" i="1"/>
  <c r="F360" i="1" s="1"/>
  <c r="I357" i="1"/>
  <c r="I360" i="1" s="1"/>
  <c r="K357" i="1"/>
  <c r="K360" i="1" s="1"/>
  <c r="H357" i="1"/>
  <c r="H360" i="1" s="1"/>
  <c r="L309" i="1"/>
  <c r="M309" i="1" s="1"/>
  <c r="L23" i="1"/>
  <c r="L24" i="1" s="1"/>
  <c r="L134" i="1"/>
  <c r="M134" i="1" s="1"/>
  <c r="L135" i="1"/>
  <c r="M135" i="1" s="1"/>
  <c r="L147" i="1"/>
  <c r="M147" i="1" s="1"/>
  <c r="L198" i="1"/>
  <c r="M198" i="1" s="1"/>
  <c r="L232" i="1"/>
  <c r="M232" i="1" s="1"/>
  <c r="L18" i="1"/>
  <c r="M18" i="1" s="1"/>
  <c r="L95" i="1"/>
  <c r="L10" i="1"/>
  <c r="L326" i="1"/>
  <c r="L327" i="1"/>
  <c r="M327" i="1" s="1"/>
  <c r="L29" i="1"/>
  <c r="L131" i="1"/>
  <c r="M131" i="1" s="1"/>
  <c r="L337" i="1"/>
  <c r="M337" i="1" s="1"/>
  <c r="L338" i="1"/>
  <c r="M338" i="1" s="1"/>
  <c r="L339" i="1"/>
  <c r="M339" i="1" s="1"/>
  <c r="L340" i="1"/>
  <c r="M340" i="1" s="1"/>
  <c r="L341" i="1"/>
  <c r="M341" i="1" s="1"/>
  <c r="L52" i="1"/>
  <c r="L53" i="1"/>
  <c r="M53" i="1" s="1"/>
  <c r="L54" i="1"/>
  <c r="M54" i="1" s="1"/>
  <c r="L55" i="1"/>
  <c r="M55" i="1" s="1"/>
  <c r="L62" i="1"/>
  <c r="L63" i="1"/>
  <c r="M63" i="1" s="1"/>
  <c r="L64" i="1"/>
  <c r="M64" i="1" s="1"/>
  <c r="L65" i="1"/>
  <c r="M65" i="1" s="1"/>
  <c r="L66" i="1"/>
  <c r="M66" i="1" s="1"/>
  <c r="L67" i="1"/>
  <c r="M67" i="1" s="1"/>
  <c r="L75" i="1"/>
  <c r="M75" i="1" s="1"/>
  <c r="L76" i="1"/>
  <c r="M76" i="1" s="1"/>
  <c r="L77" i="1"/>
  <c r="M77" i="1" s="1"/>
  <c r="L78" i="1"/>
  <c r="M78" i="1" s="1"/>
  <c r="L79" i="1"/>
  <c r="M79" i="1" s="1"/>
  <c r="L86" i="1"/>
  <c r="L87" i="1"/>
  <c r="M87" i="1" s="1"/>
  <c r="L88" i="1"/>
  <c r="M88" i="1" s="1"/>
  <c r="L89" i="1"/>
  <c r="M89" i="1" s="1"/>
  <c r="L96" i="1"/>
  <c r="M96" i="1" s="1"/>
  <c r="L97" i="1"/>
  <c r="M97" i="1" s="1"/>
  <c r="L98" i="1"/>
  <c r="M98" i="1" s="1"/>
  <c r="L99" i="1"/>
  <c r="M99" i="1" s="1"/>
  <c r="L100" i="1"/>
  <c r="M100" i="1" s="1"/>
  <c r="L106" i="1"/>
  <c r="L107" i="1"/>
  <c r="M107" i="1" s="1"/>
  <c r="L108" i="1"/>
  <c r="M108" i="1" s="1"/>
  <c r="L109" i="1"/>
  <c r="M109" i="1" s="1"/>
  <c r="L110" i="1"/>
  <c r="M110" i="1" s="1"/>
  <c r="L111" i="1"/>
  <c r="M111" i="1" s="1"/>
  <c r="L112" i="1"/>
  <c r="M112" i="1" s="1"/>
  <c r="L113" i="1"/>
  <c r="M113" i="1" s="1"/>
  <c r="L114" i="1"/>
  <c r="M114" i="1" s="1"/>
  <c r="L115" i="1"/>
  <c r="M115" i="1" s="1"/>
  <c r="L116" i="1"/>
  <c r="M116" i="1" s="1"/>
  <c r="L117" i="1"/>
  <c r="M117" i="1" s="1"/>
  <c r="L118" i="1"/>
  <c r="M118" i="1" s="1"/>
  <c r="L119" i="1"/>
  <c r="M119" i="1" s="1"/>
  <c r="L120" i="1"/>
  <c r="M120" i="1" s="1"/>
  <c r="L121" i="1"/>
  <c r="M121" i="1" s="1"/>
  <c r="L122" i="1"/>
  <c r="M122" i="1" s="1"/>
  <c r="L123" i="1"/>
  <c r="M123" i="1" s="1"/>
  <c r="L124" i="1"/>
  <c r="M124" i="1" s="1"/>
  <c r="L125" i="1"/>
  <c r="M125" i="1" s="1"/>
  <c r="L126" i="1"/>
  <c r="M126" i="1" s="1"/>
  <c r="L127" i="1"/>
  <c r="M127" i="1" s="1"/>
  <c r="L128" i="1"/>
  <c r="M128" i="1" s="1"/>
  <c r="L129" i="1"/>
  <c r="M129" i="1" s="1"/>
  <c r="L130" i="1"/>
  <c r="M130" i="1" s="1"/>
  <c r="L142" i="1"/>
  <c r="L143" i="1"/>
  <c r="M143" i="1" s="1"/>
  <c r="L144" i="1"/>
  <c r="M144" i="1" s="1"/>
  <c r="L145" i="1"/>
  <c r="M145" i="1" s="1"/>
  <c r="L146" i="1"/>
  <c r="M146" i="1" s="1"/>
  <c r="L153" i="1"/>
  <c r="L154" i="1"/>
  <c r="M154" i="1" s="1"/>
  <c r="L155" i="1"/>
  <c r="M155" i="1" s="1"/>
  <c r="L156" i="1"/>
  <c r="M156" i="1" s="1"/>
  <c r="L157" i="1"/>
  <c r="M157" i="1" s="1"/>
  <c r="L158" i="1"/>
  <c r="M158" i="1" s="1"/>
  <c r="L165" i="1"/>
  <c r="L166" i="1"/>
  <c r="M166" i="1" s="1"/>
  <c r="L167" i="1"/>
  <c r="M167" i="1" s="1"/>
  <c r="L168" i="1"/>
  <c r="M168" i="1" s="1"/>
  <c r="L169" i="1"/>
  <c r="M169" i="1" s="1"/>
  <c r="L170" i="1"/>
  <c r="M170" i="1" s="1"/>
  <c r="L171" i="1"/>
  <c r="M171" i="1" s="1"/>
  <c r="L172" i="1"/>
  <c r="M172" i="1" s="1"/>
  <c r="L173" i="1"/>
  <c r="M173" i="1" s="1"/>
  <c r="L174" i="1"/>
  <c r="M174" i="1" s="1"/>
  <c r="L175" i="1"/>
  <c r="M175" i="1" s="1"/>
  <c r="L181" i="1"/>
  <c r="L182" i="1"/>
  <c r="M182" i="1" s="1"/>
  <c r="L183" i="1"/>
  <c r="M183" i="1" s="1"/>
  <c r="L184" i="1"/>
  <c r="M184" i="1" s="1"/>
  <c r="L185" i="1"/>
  <c r="M185" i="1" s="1"/>
  <c r="L192" i="1"/>
  <c r="M192" i="1" s="1"/>
  <c r="L193" i="1"/>
  <c r="M193" i="1" s="1"/>
  <c r="L194" i="1"/>
  <c r="M194" i="1" s="1"/>
  <c r="L195" i="1"/>
  <c r="M195" i="1" s="1"/>
  <c r="L196" i="1"/>
  <c r="M196" i="1" s="1"/>
  <c r="L197" i="1"/>
  <c r="M197" i="1" s="1"/>
  <c r="L205" i="1"/>
  <c r="L206" i="1"/>
  <c r="M206" i="1" s="1"/>
  <c r="L207" i="1"/>
  <c r="M207" i="1" s="1"/>
  <c r="L208" i="1"/>
  <c r="M208" i="1" s="1"/>
  <c r="L209" i="1"/>
  <c r="M209" i="1" s="1"/>
  <c r="L210" i="1"/>
  <c r="M210" i="1" s="1"/>
  <c r="L211" i="1"/>
  <c r="M211" i="1" s="1"/>
  <c r="L217" i="1"/>
  <c r="L218" i="1"/>
  <c r="M218" i="1" s="1"/>
  <c r="L219" i="1"/>
  <c r="M219" i="1" s="1"/>
  <c r="L220" i="1"/>
  <c r="M220" i="1" s="1"/>
  <c r="L226" i="1"/>
  <c r="L227" i="1"/>
  <c r="M227" i="1" s="1"/>
  <c r="L228" i="1"/>
  <c r="M228" i="1" s="1"/>
  <c r="L229" i="1"/>
  <c r="M229" i="1" s="1"/>
  <c r="L230" i="1"/>
  <c r="M230" i="1" s="1"/>
  <c r="L231" i="1"/>
  <c r="M231" i="1" s="1"/>
  <c r="L239" i="1"/>
  <c r="M239" i="1" s="1"/>
  <c r="L240" i="1"/>
  <c r="M240" i="1" s="1"/>
  <c r="L241" i="1"/>
  <c r="M241" i="1" s="1"/>
  <c r="L248" i="1"/>
  <c r="L249" i="1"/>
  <c r="M249" i="1" s="1"/>
  <c r="L250" i="1"/>
  <c r="M250" i="1" s="1"/>
  <c r="L251" i="1"/>
  <c r="M251" i="1" s="1"/>
  <c r="L252" i="1"/>
  <c r="M252" i="1" s="1"/>
  <c r="L253" i="1"/>
  <c r="M253" i="1" s="1"/>
  <c r="L260" i="1"/>
  <c r="L261" i="1"/>
  <c r="M261" i="1" s="1"/>
  <c r="L262" i="1"/>
  <c r="M262" i="1" s="1"/>
  <c r="L263" i="1"/>
  <c r="M263" i="1" s="1"/>
  <c r="L264" i="1"/>
  <c r="M264" i="1" s="1"/>
  <c r="L265" i="1"/>
  <c r="M265" i="1" s="1"/>
  <c r="L271" i="1"/>
  <c r="L272" i="1"/>
  <c r="M272" i="1" s="1"/>
  <c r="L273" i="1"/>
  <c r="M273" i="1" s="1"/>
  <c r="L274" i="1"/>
  <c r="M274" i="1" s="1"/>
  <c r="L275" i="1"/>
  <c r="M275" i="1" s="1"/>
  <c r="L276" i="1"/>
  <c r="M276" i="1" s="1"/>
  <c r="L283" i="1"/>
  <c r="L284" i="1"/>
  <c r="M284" i="1" s="1"/>
  <c r="L285" i="1"/>
  <c r="M285" i="1" s="1"/>
  <c r="L286" i="1"/>
  <c r="M286" i="1" s="1"/>
  <c r="L287" i="1"/>
  <c r="M287" i="1" s="1"/>
  <c r="L293" i="1"/>
  <c r="L294" i="1"/>
  <c r="M294" i="1" s="1"/>
  <c r="L295" i="1"/>
  <c r="M295" i="1" s="1"/>
  <c r="L296" i="1"/>
  <c r="M296" i="1" s="1"/>
  <c r="L297" i="1"/>
  <c r="M297" i="1" s="1"/>
  <c r="L304" i="1"/>
  <c r="L305" i="1"/>
  <c r="M305" i="1" s="1"/>
  <c r="L306" i="1"/>
  <c r="M306" i="1" s="1"/>
  <c r="L307" i="1"/>
  <c r="M307" i="1" s="1"/>
  <c r="L308" i="1"/>
  <c r="M308" i="1" s="1"/>
  <c r="L317" i="1"/>
  <c r="L318" i="1"/>
  <c r="M318" i="1" s="1"/>
  <c r="L319" i="1"/>
  <c r="M319" i="1" s="1"/>
  <c r="L320" i="1"/>
  <c r="M320" i="1" s="1"/>
  <c r="L328" i="1"/>
  <c r="M328" i="1" s="1"/>
  <c r="L329" i="1"/>
  <c r="M329" i="1" s="1"/>
  <c r="L330" i="1"/>
  <c r="M330" i="1" s="1"/>
  <c r="L331" i="1"/>
  <c r="M331" i="1" s="1"/>
  <c r="L332" i="1"/>
  <c r="M332" i="1" s="1"/>
  <c r="L333" i="1"/>
  <c r="M333" i="1" s="1"/>
  <c r="L334" i="1"/>
  <c r="M334" i="1" s="1"/>
  <c r="L335" i="1"/>
  <c r="M335" i="1" s="1"/>
  <c r="L336" i="1"/>
  <c r="M336" i="1" s="1"/>
  <c r="L348" i="1"/>
  <c r="L349" i="1"/>
  <c r="M349" i="1" s="1"/>
  <c r="L350" i="1"/>
  <c r="M350" i="1" s="1"/>
  <c r="L351" i="1"/>
  <c r="M351" i="1" s="1"/>
  <c r="L35" i="1"/>
  <c r="L11" i="1"/>
  <c r="M11" i="1" s="1"/>
  <c r="L12" i="1"/>
  <c r="M12" i="1" s="1"/>
  <c r="L13" i="1"/>
  <c r="M13" i="1" s="1"/>
  <c r="L14" i="1"/>
  <c r="M14" i="1" s="1"/>
  <c r="L15" i="1"/>
  <c r="M15" i="1" s="1"/>
  <c r="L16" i="1"/>
  <c r="M16" i="1" s="1"/>
  <c r="L17" i="1"/>
  <c r="M17" i="1" s="1"/>
  <c r="L132" i="1"/>
  <c r="M132" i="1" s="1"/>
  <c r="L133" i="1"/>
  <c r="M133" i="1" s="1"/>
  <c r="L74" i="1"/>
  <c r="L238" i="1"/>
  <c r="L191" i="1"/>
  <c r="L41" i="1"/>
  <c r="L42" i="1"/>
  <c r="M42" i="1" s="1"/>
  <c r="L43" i="1"/>
  <c r="M43" i="1" s="1"/>
  <c r="L44" i="1"/>
  <c r="M44" i="1" s="1"/>
  <c r="L45" i="1"/>
  <c r="M45" i="1" s="1"/>
  <c r="L136" i="1"/>
  <c r="M136" i="1" s="1"/>
  <c r="L159" i="1"/>
  <c r="M159" i="1" s="1"/>
  <c r="L199" i="1"/>
  <c r="M199" i="1" s="1"/>
  <c r="L242" i="1"/>
  <c r="M242" i="1" s="1"/>
  <c r="L277" i="1"/>
  <c r="M277" i="1" s="1"/>
  <c r="L310" i="1"/>
  <c r="M310" i="1" s="1"/>
  <c r="L311" i="1"/>
  <c r="M311" i="1" s="1"/>
  <c r="L342" i="1"/>
  <c r="M342" i="1" s="1"/>
  <c r="L298" i="1"/>
  <c r="M298" i="1" s="1"/>
  <c r="L254" i="1"/>
  <c r="L101" i="1" l="1"/>
  <c r="L321" i="1"/>
  <c r="L90" i="1"/>
  <c r="M10" i="1"/>
  <c r="M19" i="1" s="1"/>
  <c r="L19" i="1"/>
  <c r="L288" i="1"/>
  <c r="L137" i="1"/>
  <c r="L176" i="1"/>
  <c r="L200" i="1"/>
  <c r="L343" i="1"/>
  <c r="L56" i="1"/>
  <c r="L212" i="1"/>
  <c r="L46" i="1"/>
  <c r="L80" i="1"/>
  <c r="L278" i="1"/>
  <c r="L255" i="1"/>
  <c r="L160" i="1"/>
  <c r="L148" i="1"/>
  <c r="L266" i="1"/>
  <c r="L186" i="1"/>
  <c r="L312" i="1"/>
  <c r="L299" i="1"/>
  <c r="L221" i="1"/>
  <c r="L233" i="1"/>
  <c r="L243" i="1"/>
  <c r="L352" i="1"/>
  <c r="L68" i="1"/>
  <c r="M74" i="1"/>
  <c r="M80" i="1" s="1"/>
  <c r="M304" i="1"/>
  <c r="M312" i="1" s="1"/>
  <c r="M248" i="1"/>
  <c r="M205" i="1"/>
  <c r="M212" i="1" s="1"/>
  <c r="M153" i="1"/>
  <c r="M160" i="1" s="1"/>
  <c r="M23" i="1"/>
  <c r="M293" i="1"/>
  <c r="M299" i="1" s="1"/>
  <c r="M217" i="1"/>
  <c r="M221" i="1" s="1"/>
  <c r="M142" i="1"/>
  <c r="M148" i="1" s="1"/>
  <c r="M29" i="1"/>
  <c r="M30" i="1" s="1"/>
  <c r="L30" i="1"/>
  <c r="M95" i="1"/>
  <c r="M101" i="1" s="1"/>
  <c r="M191" i="1"/>
  <c r="M200" i="1" s="1"/>
  <c r="M35" i="1"/>
  <c r="M36" i="1" s="1"/>
  <c r="L36" i="1"/>
  <c r="M348" i="1"/>
  <c r="M352" i="1" s="1"/>
  <c r="M283" i="1"/>
  <c r="M288" i="1" s="1"/>
  <c r="M260" i="1"/>
  <c r="M266" i="1" s="1"/>
  <c r="M165" i="1"/>
  <c r="M176" i="1" s="1"/>
  <c r="M106" i="1"/>
  <c r="M137" i="1" s="1"/>
  <c r="M62" i="1"/>
  <c r="M68" i="1" s="1"/>
  <c r="M52" i="1"/>
  <c r="M56" i="1" s="1"/>
  <c r="M238" i="1"/>
  <c r="M243" i="1" s="1"/>
  <c r="M317" i="1"/>
  <c r="M321" i="1" s="1"/>
  <c r="M181" i="1"/>
  <c r="M186" i="1" s="1"/>
  <c r="M86" i="1"/>
  <c r="M90" i="1" s="1"/>
  <c r="M326" i="1"/>
  <c r="M343" i="1" s="1"/>
  <c r="M271" i="1"/>
  <c r="M278" i="1" s="1"/>
  <c r="M41" i="1"/>
  <c r="M46" i="1" s="1"/>
  <c r="M226" i="1"/>
  <c r="M233" i="1" s="1"/>
  <c r="M254" i="1"/>
  <c r="L357" i="1" l="1"/>
  <c r="L360" i="1" s="1"/>
  <c r="M255" i="1"/>
  <c r="M24" i="1"/>
  <c r="M357" i="1" s="1"/>
  <c r="M360" i="1" s="1"/>
</calcChain>
</file>

<file path=xl/sharedStrings.xml><?xml version="1.0" encoding="utf-8"?>
<sst xmlns="http://schemas.openxmlformats.org/spreadsheetml/2006/main" count="1205" uniqueCount="262">
  <si>
    <t>ESTATUS</t>
  </si>
  <si>
    <t>GENERO</t>
  </si>
  <si>
    <t>AFP</t>
  </si>
  <si>
    <t>ISR</t>
  </si>
  <si>
    <t>SFS</t>
  </si>
  <si>
    <t>NETO</t>
  </si>
  <si>
    <t>CENTRO DE REGULACION DE URGENCIAS Y EMERGENCIAS GRAN SANTO DOMINGO - DAEH</t>
  </si>
  <si>
    <t>TECNICO EN TRANSPORTE SANITARIO</t>
  </si>
  <si>
    <t>INTERINATO</t>
  </si>
  <si>
    <t>Masculino</t>
  </si>
  <si>
    <t>CENTRO DE REGULACION DE URGENCIAS Y EMERGENCIAS HERMANAS MIRABAL- DAEH</t>
  </si>
  <si>
    <t>CENTRO DE REGULACION DE URGENCIAS Y EMERGENCIAS LA VEGA-DAEH</t>
  </si>
  <si>
    <t>CENTRO DE REGULACION DE URGENCIAS Y EMERGENCIAS PERAVIA- DAEH</t>
  </si>
  <si>
    <t>CENTRO DE REGULACION DE URGENCIAS Y EMERGENCIAS SAN CRISTOBAL- DAEH</t>
  </si>
  <si>
    <t>CENTRO DE REGULACION DE URGENCIAS Y EMERGENCIAS SAN PEDRO DE MACORIS- DAEH</t>
  </si>
  <si>
    <t>CENTRO DE REGULACION DE URGENCIAS Y EMERGENCIAS SANTIAGO DE LOS CABALLEROS- DAEH</t>
  </si>
  <si>
    <t>DEPARTAMENTO DE GESTION EXTRA-HOSPITALARIA- DAEH</t>
  </si>
  <si>
    <t>SUPERVISOR MEDICO</t>
  </si>
  <si>
    <t>Femenino</t>
  </si>
  <si>
    <t>SUPERVISOR (A) OPERATIVO</t>
  </si>
  <si>
    <t>CENTRO DE REGULACION DE URGENCIAS Y EMERGENCIAS DUARTE- DAEH</t>
  </si>
  <si>
    <t>MEDICO SUPERVISOR</t>
  </si>
  <si>
    <t>MEDICO GENERAL REGULADOR</t>
  </si>
  <si>
    <t>CENTRO DE REGULACION DE URGENCIAS Y EMERGENCIAS AZUA DE COMPOSTELA- DAEH</t>
  </si>
  <si>
    <t>MEDICO GENERAL</t>
  </si>
  <si>
    <t>CENTRO DE REGULACION DE URGENCIAS Y EMERGENCIAS BARAHONA- DAEH</t>
  </si>
  <si>
    <t>CENTRO DE REGULACION DE URGENCIAS Y EMERGENCIAS EL SEIBO- DAEH</t>
  </si>
  <si>
    <t>CENTRO DE REGULACION DE URGENCIAS Y EMERGENCIAS ESPAILLAT- DAEH</t>
  </si>
  <si>
    <t>CENTRO DE REGULACION DE URGENCIAS Y EMERGENCIAS HATO MAYOR DEL REY- DAEH</t>
  </si>
  <si>
    <t>CENTRO DE REGULACION DE URGENCIAS Y EMERGENCIAS LA ALTAGRACIA - DAEH</t>
  </si>
  <si>
    <t>CENTRO DE REGULACION DE URGENCIAS Y EMERGENCIAS LA ROMANA- DAEH</t>
  </si>
  <si>
    <t>CENTRO DE REGULACION DE URGENCIAS Y EMERGENCIAS MARIA TRINIDAD SANCHEZ- DAEH</t>
  </si>
  <si>
    <t>CENTRO DE REGULACION DE URGENCIAS Y EMERGENCIAS MONSEÑOR NOUEL- DAEH</t>
  </si>
  <si>
    <t>CENTRO DE REGULACION DE URGENCIAS Y EMERGENCIAS MONTE PLATA- DAEH</t>
  </si>
  <si>
    <t>CENTRO DE REGULACION DE URGENCIAS Y EMERGENCIAS PUERTO PLATA- DAEH</t>
  </si>
  <si>
    <t>CENTRO DE REGULACION DE URGENCIAS Y EMERGENCIAS SAMANA - DAEH</t>
  </si>
  <si>
    <t>CENTRO DE REGULACION DE URGENCIAS Y EMERGENCIAS SAN JOSE DE OCOA- DAEH</t>
  </si>
  <si>
    <t>CENTRO DE REGULACION DE URGENCIAS Y EMERGENCIAS SAN JUAN DE LA MAGUANA- DAEH</t>
  </si>
  <si>
    <t>CENTRO DE REGULACION DE URGENCIAS Y EMERGENCIAS SANCHEZ RAMIREZ- DAEH</t>
  </si>
  <si>
    <t>CENTRO DE REGULACION DE URGENCIAS Y EMERGENCIAS VALVERDE-DAEH</t>
  </si>
  <si>
    <t>DEPARTAMENTO DE GESTION DE RIESGO Y PREPARACION Y RESPUESTA ANTE DESASTRES- DAEH</t>
  </si>
  <si>
    <t>MEDICO EMERGENTOLOGO</t>
  </si>
  <si>
    <t>COORDINADOR (A) REGIONAL</t>
  </si>
  <si>
    <t>DEPARTAMENTO DE COORDINACION Y ENLACE CON LA RED PUBLICA DE SALUD-DAEH</t>
  </si>
  <si>
    <t>COORDINADOR (A)</t>
  </si>
  <si>
    <t>DIRECCION DE SERVICIOS DE ATENCION A EMERGENCIAS EXTRA HOSPITALARIA</t>
  </si>
  <si>
    <t>AYUDANTE DE MANTENIMIENTO</t>
  </si>
  <si>
    <t>AUXILIAR LOGISTICO</t>
  </si>
  <si>
    <t>DEPARTAMENTO DE RECURSOS HUMANOS - DAEH</t>
  </si>
  <si>
    <t>AUXILIAR DE RECURSOS HUMANOS</t>
  </si>
  <si>
    <t>AUXILIAR DE ENFERMERIA</t>
  </si>
  <si>
    <t>AUXILIAR DE ALMACEN Y SUMINISTRO</t>
  </si>
  <si>
    <t>AUXILIAR ADMINISTRATIVO I</t>
  </si>
  <si>
    <t>YONATAN DE LOS SANTOS MESA</t>
  </si>
  <si>
    <t>FRANKLIN FRANCISCO GONZALEZ DE LEON</t>
  </si>
  <si>
    <t>JOHAN ENMANUEL NUÑEZ FERNANDEZ</t>
  </si>
  <si>
    <t>DANIEL GUZMAN MARIÑEZ</t>
  </si>
  <si>
    <t>ANGEL JOEL LARA ROA</t>
  </si>
  <si>
    <t>HECTOR JULIO FELICIANO MUÑOZ</t>
  </si>
  <si>
    <t>RODNEY HENDRICKS LAKE</t>
  </si>
  <si>
    <t>RAALIS ESPAILLAT MOTA</t>
  </si>
  <si>
    <t>FATIMA DOLIDA LACHAPEL AÑAZCO DE MARTINEZ</t>
  </si>
  <si>
    <t>DENIS VANESSA PEREZ ALCANTARA</t>
  </si>
  <si>
    <t>FRANCIS ANTONIETTA VALDEZ MORILLO</t>
  </si>
  <si>
    <t>JUNIOR OSVALDO GUZMAN NOLASCO</t>
  </si>
  <si>
    <t>ANGEL RENE SANCHEZ YNFANTE</t>
  </si>
  <si>
    <t>EMMY ANTONIO CORTES MARTINEZ</t>
  </si>
  <si>
    <t>LISSETTE BERENICE BERAS ESPINO</t>
  </si>
  <si>
    <t>AMABLE RADHAMES DIAZ MEJIA</t>
  </si>
  <si>
    <t>WANDA VENTURA SANO</t>
  </si>
  <si>
    <t>ERICKA MORELVA ESTRELLA RODRIGUEZ</t>
  </si>
  <si>
    <t>KATIUSKA FERRERAS MENDEZ</t>
  </si>
  <si>
    <t>WILMELLYS KISAURY ACEVEDO MELO</t>
  </si>
  <si>
    <t>SUGENNY RODRIGUEZ REYES</t>
  </si>
  <si>
    <t>IURKA WANNINY DIAZ FILPO</t>
  </si>
  <si>
    <t>MARLENI FELIZ DE HENRIQUEZ</t>
  </si>
  <si>
    <t>TEUDYS ALEXANDRA MEDINA CUEVAS</t>
  </si>
  <si>
    <t>RUBELKYS CUEVAS FELIZ</t>
  </si>
  <si>
    <t>EIBER ARIEL PIÑA CAVALLO</t>
  </si>
  <si>
    <t>IVAMNY HUNGRIA REYES JIMENEZ</t>
  </si>
  <si>
    <t>ASER BAEZ REYES</t>
  </si>
  <si>
    <t>NOELY YISEL CONCE DE JESUS</t>
  </si>
  <si>
    <t>GRELCYS JOSEFINA GENAO RAMOS</t>
  </si>
  <si>
    <t>NELSON ROSARIO FRIAS</t>
  </si>
  <si>
    <t>ALVARO LUIS RODRIGUEZ SANDOVAL</t>
  </si>
  <si>
    <t>ANTHONY LEONEL PADILLA EVANGELISTA</t>
  </si>
  <si>
    <t>YENIFER MEDRANO DE LEON</t>
  </si>
  <si>
    <t>GREYLY LIDENNY FELIPE DE LA CRUZ</t>
  </si>
  <si>
    <t>NINOSKA MENCIA SCROGGINS DE CASTRO</t>
  </si>
  <si>
    <t>DIVANNA YARITZA MERCEDES BERROA</t>
  </si>
  <si>
    <t>KARINA DEL CARMEN INOA GUZMAN</t>
  </si>
  <si>
    <t>KARINA ALTAGRACIA PEREZ GUZMAN</t>
  </si>
  <si>
    <t>YASMIL MERCEDES ROJAS RODRIGUEZ</t>
  </si>
  <si>
    <t>ROSMERY ALTAGRACIA DE LOS ANGELES BAUTISTA</t>
  </si>
  <si>
    <t>FRANKLYN JOSE GONZALEZ MARCELINO</t>
  </si>
  <si>
    <t>MILKENY JIMENEZ PADILLA</t>
  </si>
  <si>
    <t>ELIEZER LOPEZ DE FELIZ</t>
  </si>
  <si>
    <t>MAIROBY GIOCONDA MOJICA ALMANZAR</t>
  </si>
  <si>
    <t>YBELISSE DIAZ DE LEON</t>
  </si>
  <si>
    <t>MARIA LINEE RAMIREZ REYES</t>
  </si>
  <si>
    <t>LIRAISSA CAROLINA AVILA NUÑEZ</t>
  </si>
  <si>
    <t>GREISY JOSEFINA GONZALEZ CUETO</t>
  </si>
  <si>
    <t>GLENNYS PERLA GUILLEN BARRY</t>
  </si>
  <si>
    <t>EDILI ABREU GOMEZ</t>
  </si>
  <si>
    <t>YANET ALTAGRACIA LOPEZ VILLAR</t>
  </si>
  <si>
    <t>BERLIN MARIA BRETON CASTILLO</t>
  </si>
  <si>
    <t>GABRIELA ENEROLISA REYES PERALTA</t>
  </si>
  <si>
    <t>MILANDINA VOLQUEZ GARCIA</t>
  </si>
  <si>
    <t>SOR NIKAURY GARCIA BREA</t>
  </si>
  <si>
    <t>NATACHA AMAYA NAUT DE SANCHEZ</t>
  </si>
  <si>
    <t>KISSAIRIS  JANILL GUERRERO  SHERWOOD</t>
  </si>
  <si>
    <t>YANIRA ADELINDA PERALTA COLON</t>
  </si>
  <si>
    <t>CLAUDY GUERRERO MONTE DE OCA</t>
  </si>
  <si>
    <t>KATHERINE DENISSE ULLOA SANTANA</t>
  </si>
  <si>
    <t>JOSE AUGUSTO BIDO PEÑA</t>
  </si>
  <si>
    <t>MELVIN ISAIAS BAUTISTA MORA</t>
  </si>
  <si>
    <t>QUERUBE JOEL DELGADO GENAO</t>
  </si>
  <si>
    <t>RAFAEL ANTONIO FELIZ FELIZ</t>
  </si>
  <si>
    <t>JORGE DELFIN GERONIMO VARGAS</t>
  </si>
  <si>
    <t>ANGEL GABRIEL BERAS CUETO</t>
  </si>
  <si>
    <t>ELISABETH DOMINGUEZ MEDINA</t>
  </si>
  <si>
    <t>HANNY ESTEFANY ORTEGA MONTAÑO</t>
  </si>
  <si>
    <t>LUZ MILADY DEL CARMEN MEJIA</t>
  </si>
  <si>
    <t>HANSEN DANIEL ESPINAL REINOSO</t>
  </si>
  <si>
    <t>CESAR LUIS BRUGAL RODRIGUEZ</t>
  </si>
  <si>
    <t>LISSETTE DE LOS MILAGROS BAEZ AYALA</t>
  </si>
  <si>
    <t>ARSENIA ALTAGRACIA GIL GOMEZ</t>
  </si>
  <si>
    <t>FIDELIZA MERCEDES PAULINO VILLAR</t>
  </si>
  <si>
    <t>GRINID MARIA ABUD REYES</t>
  </si>
  <si>
    <t>RANDY JOSE UREÑA MARTINEZ</t>
  </si>
  <si>
    <t>JONATHAN ORLANDO ALMANZAR TORIBIO</t>
  </si>
  <si>
    <t>MICHAEL GABY DE LEON HERRERA</t>
  </si>
  <si>
    <t>EDDY NATHANAEL RAMIREZ ENCARNACION</t>
  </si>
  <si>
    <t>ERIKA BERENICE NIEVES CASTILLO</t>
  </si>
  <si>
    <t>MARIA ESTHER RIJO RINCON</t>
  </si>
  <si>
    <t>LUIS ALEJANDRO CEDEÑO GOMEZ</t>
  </si>
  <si>
    <t>LUIS JAVIER HERRERA MONTILLA</t>
  </si>
  <si>
    <t>DIEGO ALEJANDRO BRITO MONTILLA</t>
  </si>
  <si>
    <t>YOSANDY ALBERTY CALDERON HERRERA</t>
  </si>
  <si>
    <t>RAMON EDUARDO LARANCUENT SANCHEZ</t>
  </si>
  <si>
    <t>JOSE ELIAS GUERRERO</t>
  </si>
  <si>
    <t>JOSE MIGUEL CASTILLO CASTILLO</t>
  </si>
  <si>
    <t>NORA ELIZABETH FONFRIAS PAYANO</t>
  </si>
  <si>
    <t>MARIA MIGUELINA CUSTODIO HERNANDEZ</t>
  </si>
  <si>
    <t>ESTAURY CHANEL MEJIA TOLENTINO</t>
  </si>
  <si>
    <t>YESENIA ESTHER PAYANO  DE RIJO</t>
  </si>
  <si>
    <t>DAMARIS CARINA LUIS PEGUERO</t>
  </si>
  <si>
    <t>CARMEN MIRELI ROSARIO CONCEPCION</t>
  </si>
  <si>
    <t>MARIA ROSARIO FLORES</t>
  </si>
  <si>
    <t>ANA MARLENE MORILLO BASILIS</t>
  </si>
  <si>
    <t>HILDA MARIA GONZALEZ GONZALEZ</t>
  </si>
  <si>
    <t>EDILIA DAVIANA GARCIA FAÑA</t>
  </si>
  <si>
    <t>NATIBEL RODRIGUEZ ABREU</t>
  </si>
  <si>
    <t>MARIA EUGENIA ANTIGUA NOLASCO</t>
  </si>
  <si>
    <t>MARLENI FRIAS VASQUEZ</t>
  </si>
  <si>
    <t>YUDERKYS MARIA PICHARDO TORRES</t>
  </si>
  <si>
    <t>AURELINA ESTHER CARRION JIMENEZ DE LIZARDO</t>
  </si>
  <si>
    <t>MARIA DOLORES MOTA RONDON</t>
  </si>
  <si>
    <t>ELVIA  MARIA ALMANZAR  CANARIO</t>
  </si>
  <si>
    <t>ZENOBIO LORA CORDERO</t>
  </si>
  <si>
    <t>GICELA CAMILO LOPEZ</t>
  </si>
  <si>
    <t>MARIEL KAROLINA BAEZ SENA</t>
  </si>
  <si>
    <t>MAIRELIS NATHALI REYES GOMEZ</t>
  </si>
  <si>
    <t>ANA CRISTINA ALMONTE LANTIGUA</t>
  </si>
  <si>
    <t>PASELY MORENO GONZALEZ</t>
  </si>
  <si>
    <t>MIRDA ALTAGRACIA GUERRERO BAEZ</t>
  </si>
  <si>
    <t>GRACIELA VALA YASES</t>
  </si>
  <si>
    <t>CENIDIA BERIGUETE BIDO</t>
  </si>
  <si>
    <t>YOHENNY ALTAGRACIA ADAMES MARTE</t>
  </si>
  <si>
    <t>YUNIOR CARRERAS ANTIGUA</t>
  </si>
  <si>
    <t>ADRIANA CHACON RONDON DE LORA</t>
  </si>
  <si>
    <t>CARMEN JOSEFINA BAEZ POLANCO</t>
  </si>
  <si>
    <t>FRANYLIA GREGORINA OLAVERRIA DIAZ</t>
  </si>
  <si>
    <t>MILCA LALUZ CRUZ</t>
  </si>
  <si>
    <t>NIUSBERY VICTORIA CABRERA DIMAREN</t>
  </si>
  <si>
    <t>ROSMERY HENRIQUEZ VAZQUEZ</t>
  </si>
  <si>
    <t>JOSE GABRIEL ALMONTE BAEZ</t>
  </si>
  <si>
    <t>EDWARD ELIEZER PAYERO POLANCO</t>
  </si>
  <si>
    <t>CLAUDIO MARINO NUÑEZ GENAO</t>
  </si>
  <si>
    <t>KARLENY FRANCISCO HERNANDEZ</t>
  </si>
  <si>
    <t>HINDIRA BERNARDA MEJIA RIJO</t>
  </si>
  <si>
    <t>ELIZABETH NATALIA MARTY BERTRAN</t>
  </si>
  <si>
    <t>JASMIL YENY VALDEZ</t>
  </si>
  <si>
    <t>CLADIOLY NAILECA DE LOS SANTOS MARTE</t>
  </si>
  <si>
    <t>IVAN ANTONIO PADILLA YAPOR</t>
  </si>
  <si>
    <t>CHRISBEL MARIEL NOBOA MARTINEZ</t>
  </si>
  <si>
    <t>JOSELINE GUZMAN REYES</t>
  </si>
  <si>
    <t>MARIA COLON CANELO</t>
  </si>
  <si>
    <t>ELY EULALIA LARA TURBI</t>
  </si>
  <si>
    <t>DANIELA VIOLA VILLEGAS</t>
  </si>
  <si>
    <t>JORGE DANIEL PADILLA</t>
  </si>
  <si>
    <t>GLENYS ALTAGRACIA CIPRIAN PINALES</t>
  </si>
  <si>
    <t>YANELA DARALISSA SOTO LLUBERES</t>
  </si>
  <si>
    <t>LAIZ CONSUELO MARTE CUEVAS</t>
  </si>
  <si>
    <t>KEYLA CABRAL</t>
  </si>
  <si>
    <t>CRUCERINA OGANDO FULCAR</t>
  </si>
  <si>
    <t>ANGELA MIGUELA MONSERRAT GERALDO</t>
  </si>
  <si>
    <t>FRANYELIS DE LOS SANTOS RAMIREZ</t>
  </si>
  <si>
    <t>NANCY SUERO GUZMAN</t>
  </si>
  <si>
    <t>DENISSE NOEMI RAMIREZ CUEVAS</t>
  </si>
  <si>
    <t>LIBARDO AARON LEREBOURS MANZUETA</t>
  </si>
  <si>
    <t>LILIAN LUCIANO GALICE</t>
  </si>
  <si>
    <t>MADELIN LOADYS REYES RIJO</t>
  </si>
  <si>
    <t>YULY GUILLERMINA BELLO RAMOS</t>
  </si>
  <si>
    <t>YARIEL VIRGILIO AMSTRONG DE LOS SANTOS</t>
  </si>
  <si>
    <t>WILLIAM RAFAEL MARTINEZ MALDONADO</t>
  </si>
  <si>
    <t>NERY LEIDY MEDINA ALMONTE</t>
  </si>
  <si>
    <t>MILBIA FRANCHESCA VILLAMAN GUERRERO</t>
  </si>
  <si>
    <t>NATHANAEL ARTURO JIMENEZ VILLAR</t>
  </si>
  <si>
    <t>RAINIERI DE JESUS BELEN CANELA</t>
  </si>
  <si>
    <t>GLENNY DAMARIS GOMEZ DE RODRIGUEZ</t>
  </si>
  <si>
    <t>ELIZABETH PAULINO</t>
  </si>
  <si>
    <t>ANNY DEL CARMEN TORRES GARCIA</t>
  </si>
  <si>
    <t>JINETT MEDINA DE HENRIQUEZ</t>
  </si>
  <si>
    <t>ROSMERY NATALI PEÑA ESPINAL</t>
  </si>
  <si>
    <t>ELY ALBANIA GOMEZ RODRIGUEZ</t>
  </si>
  <si>
    <t>MAXIMO RAMON ESTRELLA SANTANA</t>
  </si>
  <si>
    <t>EMMANUEL RAFAEL PICHARDO MARTINEZ</t>
  </si>
  <si>
    <t>JOEL FRANCISCO COSTE PLASENCIA</t>
  </si>
  <si>
    <t>LEANDRY GERUDY CASTRO CUEVAS</t>
  </si>
  <si>
    <t>ELIAN TEOFILO VALENZUELA ROMAN</t>
  </si>
  <si>
    <t>ALEXANDRA ALTAGRACIA RAMOS PAYANO</t>
  </si>
  <si>
    <t>NELSON RAFAEL GUZMAN TAVERAS</t>
  </si>
  <si>
    <t>SABRISKY TERRERO ALEJANDRO</t>
  </si>
  <si>
    <t>GREISI ANA ZARZUELA ASENCIO</t>
  </si>
  <si>
    <t>HEVER VICTORIA INFANTE CASTILLO</t>
  </si>
  <si>
    <t>LENNI CATIRIA BRITO MOTA</t>
  </si>
  <si>
    <t>MIRQUELINA HERNANDEZ DE LOS SANTOS</t>
  </si>
  <si>
    <t>TEDDY VIZMARI RODRIGUEZ GUZMAN</t>
  </si>
  <si>
    <t>NAIROBEL FRANCHESCA ZABALA RAMIREZ</t>
  </si>
  <si>
    <t>ERICK EDGAR ARECHE RIJO</t>
  </si>
  <si>
    <t>FRANK FELIX MARIA ROSARIO</t>
  </si>
  <si>
    <t>CRISTINA ALTAGRACIA ABREU PUNTIEL</t>
  </si>
  <si>
    <t>AWILDA HIRALDO MORENO</t>
  </si>
  <si>
    <t>ARIANA SANCHEZ HACHE</t>
  </si>
  <si>
    <t>ADALBERTO SANCHEZ DE LA ROSA</t>
  </si>
  <si>
    <t>ENMANUEL CORNIEL BRITO</t>
  </si>
  <si>
    <t>JOSE ALJERIZ JEREZ HERNANDEZ</t>
  </si>
  <si>
    <t>EDWIN LEONIDAS GARAY BORJA</t>
  </si>
  <si>
    <t>RUDDY DE GRACIA PEREZ</t>
  </si>
  <si>
    <t>ARLETTE PEREZ GENAO</t>
  </si>
  <si>
    <t>ERICK JOAQUIN SARANTE DE LOS SANTOS</t>
  </si>
  <si>
    <t>RICARDO IVAN SEPULVEDA RUIZ</t>
  </si>
  <si>
    <t>DOMINGO SANTOS HERRERA</t>
  </si>
  <si>
    <t>WANDER LUCIANO VICENTE</t>
  </si>
  <si>
    <t>ELIAS ALBURQUERQUE MOTA</t>
  </si>
  <si>
    <t>MANFRED SCHARRER VALERIO</t>
  </si>
  <si>
    <t>JUAN DANIEL VILLANUEVA MEJIA</t>
  </si>
  <si>
    <t>ANEL SANDRA PAREDES GRULLON</t>
  </si>
  <si>
    <t>REYNA ESTHEFANIA CONCEPCION SOSA</t>
  </si>
  <si>
    <t>JOSE ANGEL AQUINO SANCHEZ</t>
  </si>
  <si>
    <t>NEY SANTANA PABLU</t>
  </si>
  <si>
    <t>NOMBRE</t>
  </si>
  <si>
    <t>CARGO</t>
  </si>
  <si>
    <t>SDO.BRUTO</t>
  </si>
  <si>
    <t>OTROS INGR.</t>
  </si>
  <si>
    <t>TOTAL INGR.</t>
  </si>
  <si>
    <t>OTROS DESC.</t>
  </si>
  <si>
    <t>TOTAL DESC.</t>
  </si>
  <si>
    <t>esta linea debe dar igual a cero</t>
  </si>
  <si>
    <t xml:space="preserve">                         DIRECCION DE SERVICIOS DE ATENCION A EMERGENCIAS EXTRA HOSPITALARIA (DAEH)</t>
  </si>
  <si>
    <t xml:space="preserve">                        NOMINA PERSONAL INTERINATO MES DE ENERO 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</si>
</sst>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4" fontId="0" fillId="0" borderId="0" xfId="0" applyNumberFormat="1"/>
    <xf numFmtId="0" fontId="1" fillId="0" borderId="0" xfId="0" applyFont="1"/>
    <xf numFmtId="0" fontId="2" fillId="2" borderId="0" xfId="0" applyFont="1" applyFill="1" applyAlignment="1">
      <alignment horizontal="center"/>
    </xf>
    <xf numFmtId="4" fontId="2" fillId="2" borderId="0" xfId="0" applyNumberFormat="1" applyFont="1" applyFill="1" applyAlignment="1">
      <alignment horizontal="center"/>
    </xf>
    <xf numFmtId="4" fontId="1" fillId="0" borderId="0" xfId="0" applyNumberFormat="1" applyFont="1"/>
    <xf numFmtId="4" fontId="2" fillId="0" borderId="1" xfId="0" applyNumberFormat="1" applyFont="1" applyBorder="1"/>
    <xf numFmtId="0" fontId="2" fillId="3" borderId="0" xfId="0" applyFont="1" applyFill="1"/>
    <xf numFmtId="0" fontId="1" fillId="3" borderId="0" xfId="0" applyFont="1" applyFill="1"/>
    <xf numFmtId="4" fontId="1" fillId="3" borderId="0" xfId="0" applyNumberFormat="1" applyFont="1" applyFill="1"/>
    <xf numFmtId="4" fontId="2" fillId="3" borderId="0" xfId="0" applyNumberFormat="1" applyFont="1" applyFill="1"/>
    <xf numFmtId="0" fontId="3" fillId="3" borderId="0" xfId="0" applyFont="1" applyFill="1"/>
    <xf numFmtId="4" fontId="2" fillId="0" borderId="2" xfId="0" applyNumberFormat="1" applyFon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76200</xdr:colOff>
      <xdr:row>5</xdr:row>
      <xdr:rowOff>52150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2E7F33-B42A-461D-92B0-444EE993B7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0" y="0"/>
          <a:ext cx="2000250" cy="1004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F35B9-4C4A-4654-820E-57D18FA6887E}">
  <dimension ref="A3:W362"/>
  <sheetViews>
    <sheetView tabSelected="1" topLeftCell="B300" workbookViewId="0">
      <selection activeCell="J369" sqref="J369"/>
    </sheetView>
  </sheetViews>
  <sheetFormatPr defaultColWidth="11.42578125" defaultRowHeight="15" x14ac:dyDescent="0.25"/>
  <cols>
    <col min="1" max="1" width="28.85546875" style="2" customWidth="1"/>
    <col min="2" max="2" width="22.7109375" style="2" customWidth="1"/>
    <col min="3" max="3" width="16" style="2" customWidth="1"/>
    <col min="4" max="4" width="11.42578125" style="2"/>
    <col min="5" max="5" width="11.7109375" style="2" bestFit="1" customWidth="1"/>
    <col min="6" max="6" width="11.5703125" style="2" bestFit="1" customWidth="1"/>
    <col min="7" max="7" width="11.7109375" style="2" bestFit="1" customWidth="1"/>
    <col min="8" max="11" width="11.5703125" style="2" bestFit="1" customWidth="1"/>
    <col min="12" max="12" width="11.7109375" style="2" bestFit="1" customWidth="1"/>
    <col min="13" max="13" width="11.42578125" style="2"/>
  </cols>
  <sheetData>
    <row r="3" spans="1:13" x14ac:dyDescent="0.25">
      <c r="B3" s="13" t="s">
        <v>260</v>
      </c>
    </row>
    <row r="4" spans="1:13" x14ac:dyDescent="0.25">
      <c r="B4" s="13" t="s">
        <v>261</v>
      </c>
    </row>
    <row r="8" spans="1:13" x14ac:dyDescent="0.25">
      <c r="A8" s="7" t="s">
        <v>45</v>
      </c>
      <c r="B8" s="7"/>
      <c r="C8" s="7"/>
      <c r="D8" s="7"/>
      <c r="E8" s="10"/>
      <c r="F8" s="10"/>
      <c r="G8" s="10"/>
      <c r="H8" s="10"/>
      <c r="I8" s="10"/>
      <c r="J8" s="10"/>
      <c r="K8" s="7"/>
      <c r="L8" s="10"/>
      <c r="M8" s="10"/>
    </row>
    <row r="9" spans="1:13" x14ac:dyDescent="0.25">
      <c r="A9" s="3" t="s">
        <v>252</v>
      </c>
      <c r="B9" s="3" t="s">
        <v>253</v>
      </c>
      <c r="C9" s="3" t="s">
        <v>0</v>
      </c>
      <c r="D9" s="3" t="s">
        <v>1</v>
      </c>
      <c r="E9" s="4" t="s">
        <v>254</v>
      </c>
      <c r="F9" s="4" t="s">
        <v>255</v>
      </c>
      <c r="G9" s="4" t="s">
        <v>256</v>
      </c>
      <c r="H9" s="4" t="s">
        <v>2</v>
      </c>
      <c r="I9" s="4" t="s">
        <v>3</v>
      </c>
      <c r="J9" s="4" t="s">
        <v>4</v>
      </c>
      <c r="K9" s="4" t="s">
        <v>257</v>
      </c>
      <c r="L9" s="4" t="s">
        <v>258</v>
      </c>
      <c r="M9" s="4" t="s">
        <v>5</v>
      </c>
    </row>
    <row r="10" spans="1:13" x14ac:dyDescent="0.25">
      <c r="A10" s="2" t="s">
        <v>241</v>
      </c>
      <c r="B10" s="2" t="s">
        <v>44</v>
      </c>
      <c r="C10" s="2" t="s">
        <v>8</v>
      </c>
      <c r="D10" s="2" t="s">
        <v>9</v>
      </c>
      <c r="E10" s="5">
        <v>53000</v>
      </c>
      <c r="F10" s="5"/>
      <c r="G10" s="5">
        <v>53000</v>
      </c>
      <c r="H10" s="5">
        <v>1521.1</v>
      </c>
      <c r="I10" s="5">
        <v>12382.29</v>
      </c>
      <c r="J10" s="5">
        <v>1611.2</v>
      </c>
      <c r="L10" s="5">
        <f t="shared" ref="L10:L18" si="0">+J10+I10+H10</f>
        <v>15514.590000000002</v>
      </c>
      <c r="M10" s="5">
        <f t="shared" ref="M10:M18" si="1">+G10-L10</f>
        <v>37485.409999999996</v>
      </c>
    </row>
    <row r="11" spans="1:13" x14ac:dyDescent="0.25">
      <c r="A11" s="2" t="s">
        <v>224</v>
      </c>
      <c r="B11" s="2" t="s">
        <v>24</v>
      </c>
      <c r="C11" s="2" t="s">
        <v>8</v>
      </c>
      <c r="D11" s="2" t="s">
        <v>18</v>
      </c>
      <c r="E11" s="5">
        <v>12981.57</v>
      </c>
      <c r="F11" s="5"/>
      <c r="G11" s="5">
        <v>12981.57</v>
      </c>
      <c r="H11" s="5">
        <v>372.57</v>
      </c>
      <c r="I11" s="5">
        <v>2805.25</v>
      </c>
      <c r="J11" s="5">
        <v>394.64</v>
      </c>
      <c r="L11" s="5">
        <f t="shared" si="0"/>
        <v>3572.46</v>
      </c>
      <c r="M11" s="5">
        <f t="shared" si="1"/>
        <v>9409.11</v>
      </c>
    </row>
    <row r="12" spans="1:13" x14ac:dyDescent="0.25">
      <c r="A12" s="2" t="s">
        <v>225</v>
      </c>
      <c r="B12" s="2" t="s">
        <v>24</v>
      </c>
      <c r="C12" s="2" t="s">
        <v>8</v>
      </c>
      <c r="D12" s="2" t="s">
        <v>18</v>
      </c>
      <c r="E12" s="5">
        <v>56479.73</v>
      </c>
      <c r="F12" s="5"/>
      <c r="G12" s="5">
        <v>56479.73</v>
      </c>
      <c r="H12" s="5">
        <v>1620.97</v>
      </c>
      <c r="I12" s="5">
        <v>13037.11</v>
      </c>
      <c r="J12" s="5">
        <v>1716.98</v>
      </c>
      <c r="L12" s="5">
        <f t="shared" si="0"/>
        <v>16375.06</v>
      </c>
      <c r="M12" s="5">
        <f t="shared" si="1"/>
        <v>40104.670000000006</v>
      </c>
    </row>
    <row r="13" spans="1:13" x14ac:dyDescent="0.25">
      <c r="A13" s="2" t="s">
        <v>226</v>
      </c>
      <c r="B13" s="2" t="s">
        <v>24</v>
      </c>
      <c r="C13" s="2" t="s">
        <v>8</v>
      </c>
      <c r="D13" s="2" t="s">
        <v>18</v>
      </c>
      <c r="E13" s="5">
        <v>14981.57</v>
      </c>
      <c r="F13" s="5"/>
      <c r="G13" s="5">
        <v>14981.57</v>
      </c>
      <c r="H13" s="5">
        <v>429.97</v>
      </c>
      <c r="I13" s="5">
        <v>3275.7</v>
      </c>
      <c r="J13" s="5">
        <v>455.44</v>
      </c>
      <c r="L13" s="5">
        <f t="shared" si="0"/>
        <v>4161.1099999999997</v>
      </c>
      <c r="M13" s="5">
        <f t="shared" si="1"/>
        <v>10820.46</v>
      </c>
    </row>
    <row r="14" spans="1:13" x14ac:dyDescent="0.25">
      <c r="A14" s="2" t="s">
        <v>227</v>
      </c>
      <c r="B14" s="2" t="s">
        <v>24</v>
      </c>
      <c r="C14" s="2" t="s">
        <v>8</v>
      </c>
      <c r="D14" s="2" t="s">
        <v>18</v>
      </c>
      <c r="E14" s="5">
        <v>12981.57</v>
      </c>
      <c r="F14" s="5"/>
      <c r="G14" s="5">
        <v>12981.57</v>
      </c>
      <c r="H14" s="5">
        <v>372.57</v>
      </c>
      <c r="I14" s="5">
        <v>2805.25</v>
      </c>
      <c r="J14" s="5">
        <v>394.64</v>
      </c>
      <c r="L14" s="5">
        <f t="shared" si="0"/>
        <v>3572.46</v>
      </c>
      <c r="M14" s="5">
        <f t="shared" si="1"/>
        <v>9409.11</v>
      </c>
    </row>
    <row r="15" spans="1:13" x14ac:dyDescent="0.25">
      <c r="A15" s="2" t="s">
        <v>228</v>
      </c>
      <c r="B15" s="2" t="s">
        <v>24</v>
      </c>
      <c r="C15" s="2" t="s">
        <v>8</v>
      </c>
      <c r="D15" s="2" t="s">
        <v>18</v>
      </c>
      <c r="E15" s="5">
        <v>14981.57</v>
      </c>
      <c r="F15" s="5"/>
      <c r="G15" s="5">
        <v>14981.57</v>
      </c>
      <c r="H15" s="5">
        <v>429.97</v>
      </c>
      <c r="I15" s="5">
        <v>3275.7</v>
      </c>
      <c r="J15" s="5">
        <v>455.44</v>
      </c>
      <c r="L15" s="5">
        <f t="shared" si="0"/>
        <v>4161.1099999999997</v>
      </c>
      <c r="M15" s="5">
        <f t="shared" si="1"/>
        <v>10820.46</v>
      </c>
    </row>
    <row r="16" spans="1:13" x14ac:dyDescent="0.25">
      <c r="A16" s="2" t="s">
        <v>229</v>
      </c>
      <c r="B16" s="2" t="s">
        <v>24</v>
      </c>
      <c r="C16" s="2" t="s">
        <v>8</v>
      </c>
      <c r="D16" s="2" t="s">
        <v>18</v>
      </c>
      <c r="E16" s="5">
        <v>12981.57</v>
      </c>
      <c r="F16" s="5"/>
      <c r="G16" s="5">
        <v>12981.57</v>
      </c>
      <c r="H16" s="5">
        <v>372.57</v>
      </c>
      <c r="I16" s="5">
        <v>2719.48</v>
      </c>
      <c r="J16" s="5">
        <v>394.64</v>
      </c>
      <c r="L16" s="5">
        <f t="shared" si="0"/>
        <v>3486.69</v>
      </c>
      <c r="M16" s="5">
        <f t="shared" si="1"/>
        <v>9494.8799999999992</v>
      </c>
    </row>
    <row r="17" spans="1:13" x14ac:dyDescent="0.25">
      <c r="A17" s="2" t="s">
        <v>230</v>
      </c>
      <c r="B17" s="2" t="s">
        <v>24</v>
      </c>
      <c r="C17" s="2" t="s">
        <v>8</v>
      </c>
      <c r="D17" s="2" t="s">
        <v>9</v>
      </c>
      <c r="E17" s="5">
        <v>12981.57</v>
      </c>
      <c r="F17" s="5"/>
      <c r="G17" s="5">
        <v>12981.57</v>
      </c>
      <c r="H17" s="5">
        <v>372.57</v>
      </c>
      <c r="I17" s="5">
        <v>2719.48</v>
      </c>
      <c r="J17" s="5">
        <v>394.64</v>
      </c>
      <c r="L17" s="5">
        <f t="shared" si="0"/>
        <v>3486.69</v>
      </c>
      <c r="M17" s="5">
        <f t="shared" si="1"/>
        <v>9494.8799999999992</v>
      </c>
    </row>
    <row r="18" spans="1:13" x14ac:dyDescent="0.25">
      <c r="A18" s="2" t="s">
        <v>242</v>
      </c>
      <c r="B18" s="2" t="s">
        <v>46</v>
      </c>
      <c r="C18" s="2" t="s">
        <v>8</v>
      </c>
      <c r="D18" s="2" t="s">
        <v>9</v>
      </c>
      <c r="E18" s="5">
        <v>28550</v>
      </c>
      <c r="F18" s="5"/>
      <c r="G18" s="5">
        <v>28550</v>
      </c>
      <c r="H18" s="5">
        <v>819.39</v>
      </c>
      <c r="I18" s="5">
        <v>2355.0300000000002</v>
      </c>
      <c r="J18" s="5">
        <v>867.92</v>
      </c>
      <c r="L18" s="5">
        <f t="shared" si="0"/>
        <v>4042.34</v>
      </c>
      <c r="M18" s="5">
        <f t="shared" si="1"/>
        <v>24507.66</v>
      </c>
    </row>
    <row r="19" spans="1:13" x14ac:dyDescent="0.25">
      <c r="D19" s="2">
        <v>9</v>
      </c>
      <c r="E19" s="6">
        <f>SUM(E10:E18)</f>
        <v>219919.15000000005</v>
      </c>
      <c r="F19" s="6">
        <f t="shared" ref="F19:M19" si="2">SUM(F10:F18)</f>
        <v>0</v>
      </c>
      <c r="G19" s="6">
        <f t="shared" si="2"/>
        <v>219919.15000000005</v>
      </c>
      <c r="H19" s="6">
        <f t="shared" si="2"/>
        <v>6311.6799999999994</v>
      </c>
      <c r="I19" s="6">
        <f t="shared" si="2"/>
        <v>45375.290000000008</v>
      </c>
      <c r="J19" s="6">
        <f t="shared" si="2"/>
        <v>6685.5400000000009</v>
      </c>
      <c r="K19" s="6">
        <f t="shared" si="2"/>
        <v>0</v>
      </c>
      <c r="L19" s="6">
        <f t="shared" si="2"/>
        <v>58372.510000000009</v>
      </c>
      <c r="M19" s="6">
        <f t="shared" si="2"/>
        <v>161546.64000000001</v>
      </c>
    </row>
    <row r="21" spans="1:13" x14ac:dyDescent="0.25">
      <c r="A21" s="7" t="s">
        <v>48</v>
      </c>
      <c r="B21" s="8"/>
      <c r="C21" s="8"/>
      <c r="D21" s="8"/>
      <c r="E21" s="9"/>
      <c r="F21" s="9"/>
      <c r="G21" s="9"/>
      <c r="H21" s="9"/>
      <c r="I21" s="9"/>
      <c r="J21" s="9"/>
      <c r="K21" s="8"/>
      <c r="L21" s="9"/>
      <c r="M21" s="9"/>
    </row>
    <row r="22" spans="1:13" x14ac:dyDescent="0.25">
      <c r="A22" s="3" t="s">
        <v>252</v>
      </c>
      <c r="B22" s="3" t="s">
        <v>253</v>
      </c>
      <c r="C22" s="3" t="s">
        <v>0</v>
      </c>
      <c r="D22" s="3" t="s">
        <v>1</v>
      </c>
      <c r="E22" s="4" t="s">
        <v>254</v>
      </c>
      <c r="F22" s="4" t="s">
        <v>255</v>
      </c>
      <c r="G22" s="4" t="s">
        <v>256</v>
      </c>
      <c r="H22" s="4" t="s">
        <v>2</v>
      </c>
      <c r="I22" s="4" t="s">
        <v>3</v>
      </c>
      <c r="J22" s="4" t="s">
        <v>4</v>
      </c>
      <c r="K22" s="4" t="s">
        <v>257</v>
      </c>
      <c r="L22" s="4" t="s">
        <v>258</v>
      </c>
      <c r="M22" s="4" t="s">
        <v>5</v>
      </c>
    </row>
    <row r="23" spans="1:13" x14ac:dyDescent="0.25">
      <c r="A23" s="2" t="s">
        <v>248</v>
      </c>
      <c r="B23" s="2" t="s">
        <v>49</v>
      </c>
      <c r="C23" s="2" t="s">
        <v>8</v>
      </c>
      <c r="D23" s="2" t="s">
        <v>18</v>
      </c>
      <c r="E23" s="5">
        <v>36000</v>
      </c>
      <c r="F23" s="5"/>
      <c r="G23" s="5">
        <v>36000</v>
      </c>
      <c r="H23" s="5">
        <v>1033.2</v>
      </c>
      <c r="I23" s="5">
        <v>5811.37</v>
      </c>
      <c r="J23" s="5">
        <v>1094.4000000000001</v>
      </c>
      <c r="L23" s="5">
        <f>+J23+I23+H23</f>
        <v>7938.97</v>
      </c>
      <c r="M23" s="5">
        <f>+G23-L23</f>
        <v>28061.03</v>
      </c>
    </row>
    <row r="24" spans="1:13" x14ac:dyDescent="0.25">
      <c r="D24" s="2">
        <v>1</v>
      </c>
      <c r="E24" s="6">
        <f>SUM(E23)</f>
        <v>36000</v>
      </c>
      <c r="F24" s="6">
        <f t="shared" ref="F24:M24" si="3">SUM(F23)</f>
        <v>0</v>
      </c>
      <c r="G24" s="6">
        <f t="shared" si="3"/>
        <v>36000</v>
      </c>
      <c r="H24" s="6">
        <f t="shared" si="3"/>
        <v>1033.2</v>
      </c>
      <c r="I24" s="6">
        <f t="shared" si="3"/>
        <v>5811.37</v>
      </c>
      <c r="J24" s="6">
        <f t="shared" si="3"/>
        <v>1094.4000000000001</v>
      </c>
      <c r="K24" s="6">
        <f t="shared" si="3"/>
        <v>0</v>
      </c>
      <c r="L24" s="6">
        <f t="shared" si="3"/>
        <v>7938.97</v>
      </c>
      <c r="M24" s="6">
        <f t="shared" si="3"/>
        <v>28061.03</v>
      </c>
    </row>
    <row r="27" spans="1:13" x14ac:dyDescent="0.25">
      <c r="A27" s="7" t="s">
        <v>43</v>
      </c>
      <c r="B27" s="8"/>
      <c r="C27" s="8"/>
      <c r="D27" s="8"/>
      <c r="E27" s="9"/>
      <c r="F27" s="9"/>
      <c r="G27" s="9"/>
      <c r="H27" s="9"/>
      <c r="I27" s="9"/>
      <c r="J27" s="9"/>
      <c r="K27" s="8"/>
      <c r="L27" s="9"/>
      <c r="M27" s="9"/>
    </row>
    <row r="28" spans="1:13" x14ac:dyDescent="0.25">
      <c r="A28" s="3" t="s">
        <v>252</v>
      </c>
      <c r="B28" s="3" t="s">
        <v>253</v>
      </c>
      <c r="C28" s="3" t="s">
        <v>0</v>
      </c>
      <c r="D28" s="3" t="s">
        <v>1</v>
      </c>
      <c r="E28" s="4" t="s">
        <v>254</v>
      </c>
      <c r="F28" s="4" t="s">
        <v>255</v>
      </c>
      <c r="G28" s="4" t="s">
        <v>256</v>
      </c>
      <c r="H28" s="4" t="s">
        <v>2</v>
      </c>
      <c r="I28" s="4" t="s">
        <v>3</v>
      </c>
      <c r="J28" s="4" t="s">
        <v>4</v>
      </c>
      <c r="K28" s="4" t="s">
        <v>257</v>
      </c>
      <c r="L28" s="4" t="s">
        <v>258</v>
      </c>
      <c r="M28" s="4" t="s">
        <v>5</v>
      </c>
    </row>
    <row r="29" spans="1:13" x14ac:dyDescent="0.25">
      <c r="A29" s="2" t="s">
        <v>239</v>
      </c>
      <c r="B29" s="2" t="s">
        <v>42</v>
      </c>
      <c r="C29" s="2" t="s">
        <v>8</v>
      </c>
      <c r="D29" s="2" t="s">
        <v>9</v>
      </c>
      <c r="E29" s="5">
        <v>45000</v>
      </c>
      <c r="F29" s="5"/>
      <c r="G29" s="5">
        <v>45000</v>
      </c>
      <c r="H29" s="5">
        <v>1291.5</v>
      </c>
      <c r="I29" s="5">
        <v>10585.13</v>
      </c>
      <c r="J29" s="5">
        <v>1368</v>
      </c>
      <c r="L29" s="5">
        <f>+J29+I29+H29</f>
        <v>13244.63</v>
      </c>
      <c r="M29" s="5">
        <f>+G29-L29</f>
        <v>31755.370000000003</v>
      </c>
    </row>
    <row r="30" spans="1:13" x14ac:dyDescent="0.25">
      <c r="D30" s="2">
        <v>1</v>
      </c>
      <c r="E30" s="6">
        <f>SUM(E29)</f>
        <v>45000</v>
      </c>
      <c r="F30" s="6">
        <f t="shared" ref="F30:M30" si="4">SUM(F29)</f>
        <v>0</v>
      </c>
      <c r="G30" s="6">
        <f t="shared" si="4"/>
        <v>45000</v>
      </c>
      <c r="H30" s="6">
        <f t="shared" si="4"/>
        <v>1291.5</v>
      </c>
      <c r="I30" s="6">
        <f t="shared" si="4"/>
        <v>10585.13</v>
      </c>
      <c r="J30" s="6">
        <f t="shared" si="4"/>
        <v>1368</v>
      </c>
      <c r="K30" s="6">
        <f t="shared" si="4"/>
        <v>0</v>
      </c>
      <c r="L30" s="6">
        <f t="shared" si="4"/>
        <v>13244.63</v>
      </c>
      <c r="M30" s="6">
        <f t="shared" si="4"/>
        <v>31755.370000000003</v>
      </c>
    </row>
    <row r="31" spans="1:13" x14ac:dyDescent="0.25">
      <c r="E31" s="5"/>
      <c r="F31" s="5"/>
      <c r="G31" s="5"/>
      <c r="H31" s="5"/>
      <c r="I31" s="5"/>
      <c r="J31" s="5"/>
      <c r="L31" s="5"/>
      <c r="M31" s="5"/>
    </row>
    <row r="32" spans="1:13" x14ac:dyDescent="0.25">
      <c r="E32" s="5"/>
      <c r="F32" s="5"/>
      <c r="G32" s="5"/>
      <c r="H32" s="5"/>
      <c r="I32" s="5"/>
      <c r="J32" s="5"/>
      <c r="L32" s="5"/>
      <c r="M32" s="5"/>
    </row>
    <row r="33" spans="1:13" x14ac:dyDescent="0.25">
      <c r="A33" s="7" t="s">
        <v>40</v>
      </c>
      <c r="B33" s="8"/>
      <c r="C33" s="8"/>
      <c r="D33" s="8"/>
      <c r="E33" s="9"/>
      <c r="F33" s="9"/>
      <c r="G33" s="9"/>
      <c r="H33" s="9"/>
      <c r="I33" s="9"/>
      <c r="J33" s="9"/>
      <c r="K33" s="8"/>
      <c r="L33" s="9"/>
      <c r="M33" s="9"/>
    </row>
    <row r="34" spans="1:13" x14ac:dyDescent="0.25">
      <c r="A34" s="3" t="s">
        <v>252</v>
      </c>
      <c r="B34" s="3" t="s">
        <v>253</v>
      </c>
      <c r="C34" s="3" t="s">
        <v>0</v>
      </c>
      <c r="D34" s="3" t="s">
        <v>1</v>
      </c>
      <c r="E34" s="4" t="s">
        <v>254</v>
      </c>
      <c r="F34" s="4" t="s">
        <v>255</v>
      </c>
      <c r="G34" s="4" t="s">
        <v>256</v>
      </c>
      <c r="H34" s="4" t="s">
        <v>2</v>
      </c>
      <c r="I34" s="4" t="s">
        <v>3</v>
      </c>
      <c r="J34" s="4" t="s">
        <v>4</v>
      </c>
      <c r="K34" s="4" t="s">
        <v>257</v>
      </c>
      <c r="L34" s="4" t="s">
        <v>258</v>
      </c>
      <c r="M34" s="4" t="s">
        <v>5</v>
      </c>
    </row>
    <row r="35" spans="1:13" x14ac:dyDescent="0.25">
      <c r="A35" s="2" t="s">
        <v>223</v>
      </c>
      <c r="B35" s="2" t="s">
        <v>24</v>
      </c>
      <c r="C35" s="2" t="s">
        <v>8</v>
      </c>
      <c r="D35" s="2" t="s">
        <v>18</v>
      </c>
      <c r="E35" s="5">
        <v>33479.730000000003</v>
      </c>
      <c r="F35" s="5"/>
      <c r="G35" s="5">
        <v>33479.730000000003</v>
      </c>
      <c r="H35" s="5">
        <v>960.87</v>
      </c>
      <c r="I35" s="5">
        <v>7541.16</v>
      </c>
      <c r="J35" s="5">
        <v>1017.78</v>
      </c>
      <c r="L35" s="5">
        <f>+J35+I35+H35</f>
        <v>9519.8100000000013</v>
      </c>
      <c r="M35" s="5">
        <f>+G35-L35</f>
        <v>23959.920000000002</v>
      </c>
    </row>
    <row r="36" spans="1:13" x14ac:dyDescent="0.25">
      <c r="D36" s="2">
        <v>1</v>
      </c>
      <c r="E36" s="6">
        <f>SUM(E35)</f>
        <v>33479.730000000003</v>
      </c>
      <c r="F36" s="6">
        <f t="shared" ref="F36:M36" si="5">SUM(F35)</f>
        <v>0</v>
      </c>
      <c r="G36" s="6">
        <f t="shared" si="5"/>
        <v>33479.730000000003</v>
      </c>
      <c r="H36" s="6">
        <f t="shared" si="5"/>
        <v>960.87</v>
      </c>
      <c r="I36" s="6">
        <f t="shared" si="5"/>
        <v>7541.16</v>
      </c>
      <c r="J36" s="6">
        <f t="shared" si="5"/>
        <v>1017.78</v>
      </c>
      <c r="K36" s="6">
        <f t="shared" si="5"/>
        <v>0</v>
      </c>
      <c r="L36" s="6">
        <f t="shared" si="5"/>
        <v>9519.8100000000013</v>
      </c>
      <c r="M36" s="6">
        <f t="shared" si="5"/>
        <v>23959.920000000002</v>
      </c>
    </row>
    <row r="37" spans="1:13" x14ac:dyDescent="0.25">
      <c r="E37" s="5"/>
      <c r="F37" s="5"/>
      <c r="G37" s="5"/>
      <c r="H37" s="5"/>
      <c r="I37" s="5"/>
      <c r="J37" s="5"/>
      <c r="L37" s="5"/>
      <c r="M37" s="5"/>
    </row>
    <row r="38" spans="1:13" x14ac:dyDescent="0.25">
      <c r="E38" s="5"/>
      <c r="F38" s="5"/>
      <c r="G38" s="5"/>
      <c r="H38" s="5"/>
      <c r="I38" s="5"/>
      <c r="J38" s="5"/>
      <c r="L38" s="5"/>
      <c r="M38" s="5"/>
    </row>
    <row r="39" spans="1:13" x14ac:dyDescent="0.25">
      <c r="A39" s="7" t="s">
        <v>16</v>
      </c>
      <c r="B39" s="8"/>
      <c r="C39" s="8"/>
      <c r="D39" s="8"/>
      <c r="E39" s="9"/>
      <c r="F39" s="9"/>
      <c r="G39" s="9"/>
      <c r="H39" s="9"/>
      <c r="I39" s="9"/>
      <c r="J39" s="9"/>
      <c r="K39" s="8"/>
      <c r="L39" s="9"/>
      <c r="M39" s="9"/>
    </row>
    <row r="40" spans="1:13" x14ac:dyDescent="0.25">
      <c r="A40" s="3" t="s">
        <v>252</v>
      </c>
      <c r="B40" s="3" t="s">
        <v>253</v>
      </c>
      <c r="C40" s="3" t="s">
        <v>0</v>
      </c>
      <c r="D40" s="3" t="s">
        <v>1</v>
      </c>
      <c r="E40" s="4" t="s">
        <v>254</v>
      </c>
      <c r="F40" s="4" t="s">
        <v>255</v>
      </c>
      <c r="G40" s="4" t="s">
        <v>256</v>
      </c>
      <c r="H40" s="4" t="s">
        <v>2</v>
      </c>
      <c r="I40" s="4" t="s">
        <v>3</v>
      </c>
      <c r="J40" s="4" t="s">
        <v>4</v>
      </c>
      <c r="K40" s="4" t="s">
        <v>257</v>
      </c>
      <c r="L40" s="4" t="s">
        <v>258</v>
      </c>
      <c r="M40" s="4" t="s">
        <v>5</v>
      </c>
    </row>
    <row r="41" spans="1:13" x14ac:dyDescent="0.25">
      <c r="A41" s="2" t="s">
        <v>61</v>
      </c>
      <c r="B41" s="2" t="s">
        <v>17</v>
      </c>
      <c r="C41" s="2" t="s">
        <v>8</v>
      </c>
      <c r="D41" s="2" t="s">
        <v>18</v>
      </c>
      <c r="E41" s="5">
        <v>12981.57</v>
      </c>
      <c r="F41" s="5"/>
      <c r="G41" s="5">
        <v>12981.57</v>
      </c>
      <c r="H41" s="5">
        <v>372.57</v>
      </c>
      <c r="I41" s="5">
        <v>2805.25</v>
      </c>
      <c r="J41" s="5">
        <v>394.64</v>
      </c>
      <c r="L41" s="5">
        <f>+J41+I41+H41</f>
        <v>3572.46</v>
      </c>
      <c r="M41" s="5">
        <f>+G41-L41</f>
        <v>9409.11</v>
      </c>
    </row>
    <row r="42" spans="1:13" x14ac:dyDescent="0.25">
      <c r="A42" s="2" t="s">
        <v>62</v>
      </c>
      <c r="B42" s="2" t="s">
        <v>17</v>
      </c>
      <c r="C42" s="2" t="s">
        <v>8</v>
      </c>
      <c r="D42" s="2" t="s">
        <v>18</v>
      </c>
      <c r="E42" s="5">
        <v>12981.57</v>
      </c>
      <c r="F42" s="5"/>
      <c r="G42" s="5">
        <v>12981.57</v>
      </c>
      <c r="H42" s="5">
        <v>372.57</v>
      </c>
      <c r="I42" s="5">
        <v>2719.48</v>
      </c>
      <c r="J42" s="5">
        <v>394.64</v>
      </c>
      <c r="L42" s="5">
        <f>+J42+I42+H42</f>
        <v>3486.69</v>
      </c>
      <c r="M42" s="5">
        <f>+G42-L42</f>
        <v>9494.8799999999992</v>
      </c>
    </row>
    <row r="43" spans="1:13" x14ac:dyDescent="0.25">
      <c r="A43" s="2" t="s">
        <v>63</v>
      </c>
      <c r="B43" s="2" t="s">
        <v>17</v>
      </c>
      <c r="C43" s="2" t="s">
        <v>8</v>
      </c>
      <c r="D43" s="2" t="s">
        <v>18</v>
      </c>
      <c r="E43" s="5">
        <v>12981.57</v>
      </c>
      <c r="F43" s="5"/>
      <c r="G43" s="5">
        <v>12981.57</v>
      </c>
      <c r="H43" s="5">
        <v>372.57</v>
      </c>
      <c r="I43" s="5">
        <v>2805.25</v>
      </c>
      <c r="J43" s="5">
        <v>394.64</v>
      </c>
      <c r="L43" s="5">
        <f>+J43+I43+H43</f>
        <v>3572.46</v>
      </c>
      <c r="M43" s="5">
        <f>+G43-L43</f>
        <v>9409.11</v>
      </c>
    </row>
    <row r="44" spans="1:13" x14ac:dyDescent="0.25">
      <c r="A44" s="2" t="s">
        <v>64</v>
      </c>
      <c r="B44" s="2" t="s">
        <v>17</v>
      </c>
      <c r="C44" s="2" t="s">
        <v>8</v>
      </c>
      <c r="D44" s="2" t="s">
        <v>9</v>
      </c>
      <c r="E44" s="5">
        <v>12981.57</v>
      </c>
      <c r="F44" s="5"/>
      <c r="G44" s="5">
        <v>12981.57</v>
      </c>
      <c r="H44" s="5">
        <v>372.57</v>
      </c>
      <c r="I44" s="5">
        <v>2805.25</v>
      </c>
      <c r="J44" s="5">
        <v>394.64</v>
      </c>
      <c r="L44" s="5">
        <f>+J44+I44+H44</f>
        <v>3572.46</v>
      </c>
      <c r="M44" s="5">
        <f>+G44-L44</f>
        <v>9409.11</v>
      </c>
    </row>
    <row r="45" spans="1:13" x14ac:dyDescent="0.25">
      <c r="A45" s="2" t="s">
        <v>65</v>
      </c>
      <c r="B45" s="2" t="s">
        <v>17</v>
      </c>
      <c r="C45" s="2" t="s">
        <v>8</v>
      </c>
      <c r="D45" s="2" t="s">
        <v>9</v>
      </c>
      <c r="E45" s="5">
        <v>12981.57</v>
      </c>
      <c r="F45" s="5"/>
      <c r="G45" s="5">
        <v>12981.57</v>
      </c>
      <c r="H45" s="5">
        <v>372.57</v>
      </c>
      <c r="I45" s="5">
        <v>2719.48</v>
      </c>
      <c r="J45" s="5">
        <v>394.64</v>
      </c>
      <c r="L45" s="5">
        <f>+J45+I45+H45</f>
        <v>3486.69</v>
      </c>
      <c r="M45" s="5">
        <f>+G45-L45</f>
        <v>9494.8799999999992</v>
      </c>
    </row>
    <row r="46" spans="1:13" x14ac:dyDescent="0.25">
      <c r="D46" s="2">
        <v>5</v>
      </c>
      <c r="E46" s="6">
        <f>SUM(E41:E45)</f>
        <v>64907.85</v>
      </c>
      <c r="F46" s="6">
        <f t="shared" ref="F46:M46" si="6">SUM(F41:F45)</f>
        <v>0</v>
      </c>
      <c r="G46" s="6">
        <f t="shared" si="6"/>
        <v>64907.85</v>
      </c>
      <c r="H46" s="6">
        <f t="shared" si="6"/>
        <v>1862.85</v>
      </c>
      <c r="I46" s="6">
        <f t="shared" si="6"/>
        <v>13854.71</v>
      </c>
      <c r="J46" s="6">
        <f t="shared" si="6"/>
        <v>1973.1999999999998</v>
      </c>
      <c r="K46" s="6">
        <f t="shared" si="6"/>
        <v>0</v>
      </c>
      <c r="L46" s="6">
        <f t="shared" si="6"/>
        <v>17690.759999999998</v>
      </c>
      <c r="M46" s="6">
        <f t="shared" si="6"/>
        <v>47217.09</v>
      </c>
    </row>
    <row r="50" spans="1:23" x14ac:dyDescent="0.25">
      <c r="A50" s="7" t="s">
        <v>23</v>
      </c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23" x14ac:dyDescent="0.25">
      <c r="A51" s="3" t="s">
        <v>252</v>
      </c>
      <c r="B51" s="3" t="s">
        <v>253</v>
      </c>
      <c r="C51" s="3" t="s">
        <v>0</v>
      </c>
      <c r="D51" s="3" t="s">
        <v>1</v>
      </c>
      <c r="E51" s="4" t="s">
        <v>254</v>
      </c>
      <c r="F51" s="4" t="s">
        <v>255</v>
      </c>
      <c r="G51" s="4" t="s">
        <v>256</v>
      </c>
      <c r="H51" s="4" t="s">
        <v>2</v>
      </c>
      <c r="I51" s="4" t="s">
        <v>3</v>
      </c>
      <c r="J51" s="4" t="s">
        <v>4</v>
      </c>
      <c r="K51" s="4" t="s">
        <v>257</v>
      </c>
      <c r="L51" s="4" t="s">
        <v>258</v>
      </c>
      <c r="M51" s="4" t="s">
        <v>5</v>
      </c>
      <c r="O51" s="1"/>
      <c r="Q51" s="1"/>
      <c r="T51" s="1"/>
      <c r="U51" s="1"/>
      <c r="W51" s="1"/>
    </row>
    <row r="52" spans="1:23" x14ac:dyDescent="0.25">
      <c r="A52" s="2" t="s">
        <v>71</v>
      </c>
      <c r="B52" s="2" t="s">
        <v>24</v>
      </c>
      <c r="C52" s="2" t="s">
        <v>8</v>
      </c>
      <c r="D52" s="2" t="s">
        <v>18</v>
      </c>
      <c r="E52" s="5">
        <v>12981.57</v>
      </c>
      <c r="F52" s="5"/>
      <c r="G52" s="5">
        <v>12981.57</v>
      </c>
      <c r="H52" s="5">
        <v>372.57</v>
      </c>
      <c r="I52" s="5">
        <v>2805.25</v>
      </c>
      <c r="J52" s="5">
        <v>394.64</v>
      </c>
      <c r="L52" s="5">
        <f>+J52+I52+H52</f>
        <v>3572.46</v>
      </c>
      <c r="M52" s="5">
        <f>+G52-L52</f>
        <v>9409.11</v>
      </c>
    </row>
    <row r="53" spans="1:23" x14ac:dyDescent="0.25">
      <c r="A53" s="2" t="s">
        <v>72</v>
      </c>
      <c r="B53" s="2" t="s">
        <v>24</v>
      </c>
      <c r="C53" s="2" t="s">
        <v>8</v>
      </c>
      <c r="D53" s="2" t="s">
        <v>18</v>
      </c>
      <c r="E53" s="5">
        <v>12981.57</v>
      </c>
      <c r="F53" s="5"/>
      <c r="G53" s="5">
        <v>12981.57</v>
      </c>
      <c r="H53" s="5">
        <v>372.57</v>
      </c>
      <c r="I53" s="5">
        <v>2805.25</v>
      </c>
      <c r="J53" s="5">
        <v>394.64</v>
      </c>
      <c r="L53" s="5">
        <f>+J53+I53+H53</f>
        <v>3572.46</v>
      </c>
      <c r="M53" s="5">
        <f>+G53-L53</f>
        <v>9409.11</v>
      </c>
    </row>
    <row r="54" spans="1:23" x14ac:dyDescent="0.25">
      <c r="A54" s="2" t="s">
        <v>73</v>
      </c>
      <c r="B54" s="2" t="s">
        <v>24</v>
      </c>
      <c r="C54" s="2" t="s">
        <v>8</v>
      </c>
      <c r="D54" s="2" t="s">
        <v>18</v>
      </c>
      <c r="E54" s="5">
        <v>12981.57</v>
      </c>
      <c r="F54" s="5"/>
      <c r="G54" s="5">
        <v>12981.57</v>
      </c>
      <c r="H54" s="5">
        <v>372.57</v>
      </c>
      <c r="I54" s="5">
        <v>2719.48</v>
      </c>
      <c r="J54" s="5">
        <v>394.64</v>
      </c>
      <c r="L54" s="5">
        <f>+J54+I54+H54</f>
        <v>3486.69</v>
      </c>
      <c r="M54" s="5">
        <f>+G54-L54</f>
        <v>9494.8799999999992</v>
      </c>
    </row>
    <row r="55" spans="1:23" x14ac:dyDescent="0.25">
      <c r="A55" s="2" t="s">
        <v>74</v>
      </c>
      <c r="B55" s="2" t="s">
        <v>24</v>
      </c>
      <c r="C55" s="2" t="s">
        <v>8</v>
      </c>
      <c r="D55" s="2" t="s">
        <v>18</v>
      </c>
      <c r="E55" s="5">
        <v>12981.57</v>
      </c>
      <c r="F55" s="5"/>
      <c r="G55" s="5">
        <v>12981.57</v>
      </c>
      <c r="H55" s="5">
        <v>372.57</v>
      </c>
      <c r="I55" s="5">
        <v>2805.25</v>
      </c>
      <c r="J55" s="5">
        <v>394.64</v>
      </c>
      <c r="L55" s="5">
        <f>+J55+I55+H55</f>
        <v>3572.46</v>
      </c>
      <c r="M55" s="5">
        <f>+G55-L55</f>
        <v>9409.11</v>
      </c>
    </row>
    <row r="56" spans="1:23" x14ac:dyDescent="0.25">
      <c r="D56" s="2">
        <v>4</v>
      </c>
      <c r="E56" s="6">
        <f>SUM(E52:E55)</f>
        <v>51926.28</v>
      </c>
      <c r="F56" s="6">
        <f t="shared" ref="F56:M56" si="7">SUM(F52:F55)</f>
        <v>0</v>
      </c>
      <c r="G56" s="6">
        <f t="shared" si="7"/>
        <v>51926.28</v>
      </c>
      <c r="H56" s="6">
        <f t="shared" si="7"/>
        <v>1490.28</v>
      </c>
      <c r="I56" s="6">
        <f t="shared" si="7"/>
        <v>11135.23</v>
      </c>
      <c r="J56" s="6">
        <f t="shared" si="7"/>
        <v>1578.56</v>
      </c>
      <c r="K56" s="6">
        <f t="shared" si="7"/>
        <v>0</v>
      </c>
      <c r="L56" s="6">
        <f t="shared" si="7"/>
        <v>14204.07</v>
      </c>
      <c r="M56" s="6">
        <f t="shared" si="7"/>
        <v>37722.21</v>
      </c>
    </row>
    <row r="57" spans="1:23" x14ac:dyDescent="0.25">
      <c r="E57" s="5"/>
      <c r="F57" s="5"/>
      <c r="G57" s="5"/>
      <c r="H57" s="5"/>
      <c r="I57" s="5"/>
      <c r="J57" s="5"/>
      <c r="L57" s="5"/>
      <c r="M57" s="5"/>
    </row>
    <row r="58" spans="1:23" x14ac:dyDescent="0.25">
      <c r="E58" s="5"/>
      <c r="F58" s="5"/>
      <c r="G58" s="5"/>
      <c r="H58" s="5"/>
      <c r="I58" s="5"/>
      <c r="J58" s="5"/>
      <c r="L58" s="5"/>
      <c r="M58" s="5"/>
    </row>
    <row r="59" spans="1:23" x14ac:dyDescent="0.25">
      <c r="E59" s="5"/>
      <c r="F59" s="5"/>
      <c r="G59" s="5"/>
      <c r="H59" s="5"/>
      <c r="I59" s="5"/>
      <c r="J59" s="5"/>
      <c r="L59" s="5"/>
      <c r="M59" s="5"/>
    </row>
    <row r="60" spans="1:23" x14ac:dyDescent="0.25">
      <c r="A60" s="7" t="s">
        <v>25</v>
      </c>
      <c r="B60" s="8"/>
      <c r="C60" s="8"/>
      <c r="D60" s="8"/>
      <c r="E60" s="9"/>
      <c r="F60" s="9"/>
      <c r="G60" s="9"/>
      <c r="H60" s="9"/>
      <c r="I60" s="9"/>
      <c r="J60" s="9"/>
      <c r="K60" s="8"/>
      <c r="L60" s="9"/>
      <c r="M60" s="9"/>
    </row>
    <row r="61" spans="1:23" x14ac:dyDescent="0.25">
      <c r="A61" s="3" t="s">
        <v>252</v>
      </c>
      <c r="B61" s="3" t="s">
        <v>253</v>
      </c>
      <c r="C61" s="3" t="s">
        <v>0</v>
      </c>
      <c r="D61" s="3" t="s">
        <v>1</v>
      </c>
      <c r="E61" s="4" t="s">
        <v>254</v>
      </c>
      <c r="F61" s="4" t="s">
        <v>255</v>
      </c>
      <c r="G61" s="4" t="s">
        <v>256</v>
      </c>
      <c r="H61" s="4" t="s">
        <v>2</v>
      </c>
      <c r="I61" s="4" t="s">
        <v>3</v>
      </c>
      <c r="J61" s="4" t="s">
        <v>4</v>
      </c>
      <c r="K61" s="4" t="s">
        <v>257</v>
      </c>
      <c r="L61" s="4" t="s">
        <v>258</v>
      </c>
      <c r="M61" s="4" t="s">
        <v>5</v>
      </c>
      <c r="O61" s="1"/>
      <c r="Q61" s="1"/>
      <c r="T61" s="1"/>
      <c r="U61" s="1"/>
      <c r="W61" s="1"/>
    </row>
    <row r="62" spans="1:23" x14ac:dyDescent="0.25">
      <c r="A62" s="2" t="s">
        <v>75</v>
      </c>
      <c r="B62" s="2" t="s">
        <v>24</v>
      </c>
      <c r="C62" s="2" t="s">
        <v>8</v>
      </c>
      <c r="D62" s="2" t="s">
        <v>18</v>
      </c>
      <c r="E62" s="5">
        <v>12981.57</v>
      </c>
      <c r="F62" s="5"/>
      <c r="G62" s="5">
        <v>12981.57</v>
      </c>
      <c r="H62" s="5">
        <v>372.57</v>
      </c>
      <c r="I62" s="5">
        <v>2719.48</v>
      </c>
      <c r="J62" s="5">
        <v>394.64</v>
      </c>
      <c r="L62" s="5">
        <f t="shared" ref="L62:L67" si="8">+J62+I62+H62</f>
        <v>3486.69</v>
      </c>
      <c r="M62" s="5">
        <f t="shared" ref="M62:M67" si="9">+G62-L62</f>
        <v>9494.8799999999992</v>
      </c>
    </row>
    <row r="63" spans="1:23" x14ac:dyDescent="0.25">
      <c r="A63" s="2" t="s">
        <v>76</v>
      </c>
      <c r="B63" s="2" t="s">
        <v>24</v>
      </c>
      <c r="C63" s="2" t="s">
        <v>8</v>
      </c>
      <c r="D63" s="2" t="s">
        <v>18</v>
      </c>
      <c r="E63" s="5">
        <v>12981.57</v>
      </c>
      <c r="F63" s="5"/>
      <c r="G63" s="5">
        <v>12981.57</v>
      </c>
      <c r="H63" s="5">
        <v>372.57</v>
      </c>
      <c r="I63" s="5">
        <v>2805.25</v>
      </c>
      <c r="J63" s="5">
        <v>394.64</v>
      </c>
      <c r="L63" s="5">
        <f t="shared" si="8"/>
        <v>3572.46</v>
      </c>
      <c r="M63" s="5">
        <f t="shared" si="9"/>
        <v>9409.11</v>
      </c>
    </row>
    <row r="64" spans="1:23" x14ac:dyDescent="0.25">
      <c r="A64" s="2" t="s">
        <v>77</v>
      </c>
      <c r="B64" s="2" t="s">
        <v>24</v>
      </c>
      <c r="C64" s="2" t="s">
        <v>8</v>
      </c>
      <c r="D64" s="2" t="s">
        <v>18</v>
      </c>
      <c r="E64" s="5">
        <v>12981.57</v>
      </c>
      <c r="F64" s="5"/>
      <c r="G64" s="5">
        <v>12981.57</v>
      </c>
      <c r="H64" s="5">
        <v>372.57</v>
      </c>
      <c r="I64" s="5">
        <v>2805.25</v>
      </c>
      <c r="J64" s="5">
        <v>394.64</v>
      </c>
      <c r="L64" s="5">
        <f t="shared" si="8"/>
        <v>3572.46</v>
      </c>
      <c r="M64" s="5">
        <f t="shared" si="9"/>
        <v>9409.11</v>
      </c>
    </row>
    <row r="65" spans="1:23" x14ac:dyDescent="0.25">
      <c r="A65" s="2" t="s">
        <v>78</v>
      </c>
      <c r="B65" s="2" t="s">
        <v>24</v>
      </c>
      <c r="C65" s="2" t="s">
        <v>8</v>
      </c>
      <c r="D65" s="2" t="s">
        <v>9</v>
      </c>
      <c r="E65" s="5">
        <v>12981.57</v>
      </c>
      <c r="F65" s="5"/>
      <c r="G65" s="5">
        <v>12981.57</v>
      </c>
      <c r="H65" s="5">
        <v>372.57</v>
      </c>
      <c r="I65" s="5">
        <v>2805.25</v>
      </c>
      <c r="J65" s="5">
        <v>394.64</v>
      </c>
      <c r="L65" s="5">
        <f t="shared" si="8"/>
        <v>3572.46</v>
      </c>
      <c r="M65" s="5">
        <f t="shared" si="9"/>
        <v>9409.11</v>
      </c>
    </row>
    <row r="66" spans="1:23" x14ac:dyDescent="0.25">
      <c r="A66" s="2" t="s">
        <v>79</v>
      </c>
      <c r="B66" s="2" t="s">
        <v>24</v>
      </c>
      <c r="C66" s="2" t="s">
        <v>8</v>
      </c>
      <c r="D66" s="2" t="s">
        <v>9</v>
      </c>
      <c r="E66" s="5">
        <v>12981.57</v>
      </c>
      <c r="F66" s="5"/>
      <c r="G66" s="5">
        <v>12981.57</v>
      </c>
      <c r="H66" s="5">
        <v>372.57</v>
      </c>
      <c r="I66" s="5">
        <v>2805.25</v>
      </c>
      <c r="J66" s="5">
        <v>394.64</v>
      </c>
      <c r="L66" s="5">
        <f t="shared" si="8"/>
        <v>3572.46</v>
      </c>
      <c r="M66" s="5">
        <f t="shared" si="9"/>
        <v>9409.11</v>
      </c>
    </row>
    <row r="67" spans="1:23" x14ac:dyDescent="0.25">
      <c r="A67" s="2" t="s">
        <v>80</v>
      </c>
      <c r="B67" s="2" t="s">
        <v>24</v>
      </c>
      <c r="C67" s="2" t="s">
        <v>8</v>
      </c>
      <c r="D67" s="2" t="s">
        <v>9</v>
      </c>
      <c r="E67" s="5">
        <v>22981.57</v>
      </c>
      <c r="F67" s="5"/>
      <c r="G67" s="5">
        <v>22981.57</v>
      </c>
      <c r="H67" s="5">
        <v>659.57</v>
      </c>
      <c r="I67" s="5">
        <v>5157.5</v>
      </c>
      <c r="J67" s="5">
        <v>698.64</v>
      </c>
      <c r="L67" s="5">
        <f t="shared" si="8"/>
        <v>6515.71</v>
      </c>
      <c r="M67" s="5">
        <f t="shared" si="9"/>
        <v>16465.86</v>
      </c>
    </row>
    <row r="68" spans="1:23" x14ac:dyDescent="0.25">
      <c r="D68" s="2">
        <v>6</v>
      </c>
      <c r="E68" s="6">
        <f>SUM(E62:E67)</f>
        <v>87889.42</v>
      </c>
      <c r="F68" s="6">
        <f t="shared" ref="F68:M68" si="10">SUM(F62:F67)</f>
        <v>0</v>
      </c>
      <c r="G68" s="6">
        <f t="shared" si="10"/>
        <v>87889.42</v>
      </c>
      <c r="H68" s="6">
        <f t="shared" si="10"/>
        <v>2522.42</v>
      </c>
      <c r="I68" s="6">
        <f t="shared" si="10"/>
        <v>19097.98</v>
      </c>
      <c r="J68" s="6">
        <f t="shared" si="10"/>
        <v>2671.8399999999997</v>
      </c>
      <c r="K68" s="6">
        <f t="shared" si="10"/>
        <v>0</v>
      </c>
      <c r="L68" s="6">
        <f t="shared" si="10"/>
        <v>24292.239999999998</v>
      </c>
      <c r="M68" s="6">
        <f t="shared" si="10"/>
        <v>63597.18</v>
      </c>
    </row>
    <row r="69" spans="1:23" x14ac:dyDescent="0.25">
      <c r="E69" s="5"/>
      <c r="F69" s="5"/>
      <c r="G69" s="5"/>
      <c r="H69" s="5"/>
      <c r="I69" s="5"/>
      <c r="J69" s="5"/>
      <c r="L69" s="5"/>
      <c r="M69" s="5"/>
    </row>
    <row r="70" spans="1:23" x14ac:dyDescent="0.25">
      <c r="E70" s="5"/>
      <c r="F70" s="5"/>
      <c r="G70" s="5"/>
      <c r="H70" s="5"/>
      <c r="I70" s="5"/>
      <c r="J70" s="5"/>
      <c r="L70" s="5"/>
      <c r="M70" s="5"/>
    </row>
    <row r="71" spans="1:23" x14ac:dyDescent="0.25">
      <c r="E71" s="5"/>
      <c r="F71" s="5"/>
      <c r="G71" s="5"/>
      <c r="H71" s="5"/>
      <c r="I71" s="5"/>
      <c r="J71" s="5"/>
      <c r="L71" s="5"/>
      <c r="M71" s="5"/>
    </row>
    <row r="72" spans="1:23" x14ac:dyDescent="0.25">
      <c r="A72" s="7" t="s">
        <v>20</v>
      </c>
      <c r="B72" s="8"/>
      <c r="C72" s="8"/>
      <c r="D72" s="8"/>
      <c r="E72" s="9"/>
      <c r="F72" s="9"/>
      <c r="G72" s="9"/>
      <c r="H72" s="9"/>
      <c r="I72" s="9"/>
      <c r="J72" s="9"/>
      <c r="K72" s="8"/>
      <c r="L72" s="9"/>
      <c r="M72" s="9"/>
    </row>
    <row r="73" spans="1:23" x14ac:dyDescent="0.25">
      <c r="A73" s="3" t="s">
        <v>252</v>
      </c>
      <c r="B73" s="3" t="s">
        <v>253</v>
      </c>
      <c r="C73" s="3" t="s">
        <v>0</v>
      </c>
      <c r="D73" s="3" t="s">
        <v>1</v>
      </c>
      <c r="E73" s="4" t="s">
        <v>254</v>
      </c>
      <c r="F73" s="4" t="s">
        <v>255</v>
      </c>
      <c r="G73" s="4" t="s">
        <v>256</v>
      </c>
      <c r="H73" s="4" t="s">
        <v>2</v>
      </c>
      <c r="I73" s="4" t="s">
        <v>3</v>
      </c>
      <c r="J73" s="4" t="s">
        <v>4</v>
      </c>
      <c r="K73" s="4" t="s">
        <v>257</v>
      </c>
      <c r="L73" s="4" t="s">
        <v>258</v>
      </c>
      <c r="M73" s="4" t="s">
        <v>5</v>
      </c>
      <c r="O73" s="1"/>
      <c r="Q73" s="1"/>
      <c r="T73" s="1"/>
      <c r="U73" s="1"/>
      <c r="W73" s="1"/>
    </row>
    <row r="74" spans="1:23" x14ac:dyDescent="0.25">
      <c r="A74" s="2" t="s">
        <v>67</v>
      </c>
      <c r="B74" s="2" t="s">
        <v>21</v>
      </c>
      <c r="C74" s="2" t="s">
        <v>8</v>
      </c>
      <c r="D74" s="2" t="s">
        <v>18</v>
      </c>
      <c r="E74" s="5">
        <v>12981.57</v>
      </c>
      <c r="F74" s="5"/>
      <c r="G74" s="5">
        <v>12981.57</v>
      </c>
      <c r="H74" s="5">
        <v>372.57</v>
      </c>
      <c r="I74" s="5">
        <v>2805.25</v>
      </c>
      <c r="J74" s="5">
        <v>394.64</v>
      </c>
      <c r="L74" s="5">
        <f t="shared" ref="L74:L79" si="11">+J74+I74+H74</f>
        <v>3572.46</v>
      </c>
      <c r="M74" s="5">
        <f t="shared" ref="M74:M79" si="12">+G74-L74</f>
        <v>9409.11</v>
      </c>
    </row>
    <row r="75" spans="1:23" x14ac:dyDescent="0.25">
      <c r="A75" s="2" t="s">
        <v>81</v>
      </c>
      <c r="B75" s="2" t="s">
        <v>24</v>
      </c>
      <c r="C75" s="2" t="s">
        <v>8</v>
      </c>
      <c r="D75" s="2" t="s">
        <v>18</v>
      </c>
      <c r="E75" s="5">
        <v>12981.57</v>
      </c>
      <c r="F75" s="5"/>
      <c r="G75" s="5">
        <v>12981.57</v>
      </c>
      <c r="H75" s="5">
        <v>372.57</v>
      </c>
      <c r="I75" s="5">
        <v>2805.25</v>
      </c>
      <c r="J75" s="5">
        <v>394.64</v>
      </c>
      <c r="L75" s="5">
        <f t="shared" si="11"/>
        <v>3572.46</v>
      </c>
      <c r="M75" s="5">
        <f t="shared" si="12"/>
        <v>9409.11</v>
      </c>
    </row>
    <row r="76" spans="1:23" x14ac:dyDescent="0.25">
      <c r="A76" s="2" t="s">
        <v>82</v>
      </c>
      <c r="B76" s="2" t="s">
        <v>24</v>
      </c>
      <c r="C76" s="2" t="s">
        <v>8</v>
      </c>
      <c r="D76" s="2" t="s">
        <v>18</v>
      </c>
      <c r="E76" s="5">
        <v>12981.57</v>
      </c>
      <c r="F76" s="5"/>
      <c r="G76" s="5">
        <v>12981.57</v>
      </c>
      <c r="H76" s="5">
        <v>372.57</v>
      </c>
      <c r="I76" s="5">
        <v>2805.25</v>
      </c>
      <c r="J76" s="5">
        <v>394.64</v>
      </c>
      <c r="L76" s="5">
        <f t="shared" si="11"/>
        <v>3572.46</v>
      </c>
      <c r="M76" s="5">
        <f t="shared" si="12"/>
        <v>9409.11</v>
      </c>
    </row>
    <row r="77" spans="1:23" x14ac:dyDescent="0.25">
      <c r="A77" s="2" t="s">
        <v>83</v>
      </c>
      <c r="B77" s="2" t="s">
        <v>24</v>
      </c>
      <c r="C77" s="2" t="s">
        <v>8</v>
      </c>
      <c r="D77" s="2" t="s">
        <v>9</v>
      </c>
      <c r="E77" s="5">
        <v>12981.57</v>
      </c>
      <c r="F77" s="5"/>
      <c r="G77" s="5">
        <v>12981.57</v>
      </c>
      <c r="H77" s="5">
        <v>372.57</v>
      </c>
      <c r="I77" s="5">
        <v>2805.25</v>
      </c>
      <c r="J77" s="5">
        <v>394.64</v>
      </c>
      <c r="L77" s="5">
        <f t="shared" si="11"/>
        <v>3572.46</v>
      </c>
      <c r="M77" s="5">
        <f t="shared" si="12"/>
        <v>9409.11</v>
      </c>
    </row>
    <row r="78" spans="1:23" x14ac:dyDescent="0.25">
      <c r="A78" s="2" t="s">
        <v>84</v>
      </c>
      <c r="B78" s="2" t="s">
        <v>24</v>
      </c>
      <c r="C78" s="2" t="s">
        <v>8</v>
      </c>
      <c r="D78" s="2" t="s">
        <v>9</v>
      </c>
      <c r="E78" s="5">
        <v>14981.57</v>
      </c>
      <c r="F78" s="5"/>
      <c r="G78" s="5">
        <v>14981.57</v>
      </c>
      <c r="H78" s="5">
        <v>429.97</v>
      </c>
      <c r="I78" s="5">
        <v>3275.7</v>
      </c>
      <c r="J78" s="5">
        <v>455.44</v>
      </c>
      <c r="L78" s="5">
        <f t="shared" si="11"/>
        <v>4161.1099999999997</v>
      </c>
      <c r="M78" s="5">
        <f t="shared" si="12"/>
        <v>10820.46</v>
      </c>
    </row>
    <row r="79" spans="1:23" x14ac:dyDescent="0.25">
      <c r="A79" s="2" t="s">
        <v>85</v>
      </c>
      <c r="B79" s="2" t="s">
        <v>24</v>
      </c>
      <c r="C79" s="2" t="s">
        <v>8</v>
      </c>
      <c r="D79" s="2" t="s">
        <v>9</v>
      </c>
      <c r="E79" s="5">
        <v>12981.57</v>
      </c>
      <c r="F79" s="5"/>
      <c r="G79" s="5">
        <v>12981.57</v>
      </c>
      <c r="H79" s="5">
        <v>372.57</v>
      </c>
      <c r="I79" s="5">
        <v>2805.25</v>
      </c>
      <c r="J79" s="5">
        <v>394.64</v>
      </c>
      <c r="L79" s="5">
        <f t="shared" si="11"/>
        <v>3572.46</v>
      </c>
      <c r="M79" s="5">
        <f t="shared" si="12"/>
        <v>9409.11</v>
      </c>
    </row>
    <row r="80" spans="1:23" x14ac:dyDescent="0.25">
      <c r="D80" s="2">
        <v>6</v>
      </c>
      <c r="E80" s="6">
        <f>SUM(E74:E79)</f>
        <v>79889.420000000013</v>
      </c>
      <c r="F80" s="6">
        <f t="shared" ref="F80:M80" si="13">SUM(F74:F79)</f>
        <v>0</v>
      </c>
      <c r="G80" s="6">
        <f t="shared" si="13"/>
        <v>79889.420000000013</v>
      </c>
      <c r="H80" s="6">
        <f t="shared" si="13"/>
        <v>2292.8200000000002</v>
      </c>
      <c r="I80" s="6">
        <f t="shared" si="13"/>
        <v>17301.95</v>
      </c>
      <c r="J80" s="6">
        <f t="shared" si="13"/>
        <v>2428.64</v>
      </c>
      <c r="K80" s="6">
        <f t="shared" si="13"/>
        <v>0</v>
      </c>
      <c r="L80" s="6">
        <f t="shared" si="13"/>
        <v>22023.41</v>
      </c>
      <c r="M80" s="6">
        <f t="shared" si="13"/>
        <v>57866.01</v>
      </c>
    </row>
    <row r="81" spans="1:23" x14ac:dyDescent="0.25">
      <c r="E81" s="5"/>
      <c r="F81" s="5"/>
      <c r="G81" s="5"/>
      <c r="H81" s="5"/>
      <c r="I81" s="5"/>
      <c r="J81" s="5"/>
      <c r="L81" s="5"/>
      <c r="M81" s="5"/>
    </row>
    <row r="82" spans="1:23" x14ac:dyDescent="0.25">
      <c r="E82" s="5"/>
      <c r="F82" s="5"/>
      <c r="G82" s="5"/>
      <c r="H82" s="5"/>
      <c r="I82" s="5"/>
      <c r="J82" s="5"/>
      <c r="L82" s="5"/>
      <c r="M82" s="5"/>
    </row>
    <row r="83" spans="1:23" x14ac:dyDescent="0.25">
      <c r="E83" s="5"/>
      <c r="F83" s="5"/>
      <c r="G83" s="5"/>
      <c r="H83" s="5"/>
      <c r="I83" s="5"/>
      <c r="J83" s="5"/>
      <c r="L83" s="5"/>
      <c r="M83" s="5"/>
    </row>
    <row r="84" spans="1:23" x14ac:dyDescent="0.25">
      <c r="A84" s="7" t="s">
        <v>26</v>
      </c>
      <c r="B84" s="8"/>
      <c r="C84" s="8"/>
      <c r="D84" s="8"/>
      <c r="E84" s="9"/>
      <c r="F84" s="9"/>
      <c r="G84" s="9"/>
      <c r="H84" s="9"/>
      <c r="I84" s="9"/>
      <c r="J84" s="9"/>
      <c r="K84" s="8"/>
      <c r="L84" s="9"/>
      <c r="M84" s="9"/>
    </row>
    <row r="85" spans="1:23" x14ac:dyDescent="0.25">
      <c r="A85" s="3" t="s">
        <v>252</v>
      </c>
      <c r="B85" s="3" t="s">
        <v>253</v>
      </c>
      <c r="C85" s="3" t="s">
        <v>0</v>
      </c>
      <c r="D85" s="3" t="s">
        <v>1</v>
      </c>
      <c r="E85" s="4" t="s">
        <v>254</v>
      </c>
      <c r="F85" s="4" t="s">
        <v>255</v>
      </c>
      <c r="G85" s="4" t="s">
        <v>256</v>
      </c>
      <c r="H85" s="4" t="s">
        <v>2</v>
      </c>
      <c r="I85" s="4" t="s">
        <v>3</v>
      </c>
      <c r="J85" s="4" t="s">
        <v>4</v>
      </c>
      <c r="K85" s="4" t="s">
        <v>257</v>
      </c>
      <c r="L85" s="4" t="s">
        <v>258</v>
      </c>
      <c r="M85" s="4" t="s">
        <v>5</v>
      </c>
      <c r="O85" s="1"/>
      <c r="Q85" s="1"/>
      <c r="T85" s="1"/>
      <c r="U85" s="1"/>
      <c r="W85" s="1"/>
    </row>
    <row r="86" spans="1:23" x14ac:dyDescent="0.25">
      <c r="A86" s="2" t="s">
        <v>86</v>
      </c>
      <c r="B86" s="2" t="s">
        <v>24</v>
      </c>
      <c r="C86" s="2" t="s">
        <v>8</v>
      </c>
      <c r="D86" s="2" t="s">
        <v>18</v>
      </c>
      <c r="E86" s="5">
        <v>12981.57</v>
      </c>
      <c r="F86" s="5"/>
      <c r="G86" s="5">
        <v>12981.57</v>
      </c>
      <c r="H86" s="5">
        <v>372.57</v>
      </c>
      <c r="I86" s="5">
        <v>2805.25</v>
      </c>
      <c r="J86" s="5">
        <v>394.64</v>
      </c>
      <c r="L86" s="5">
        <f>+J86+I86+H86</f>
        <v>3572.46</v>
      </c>
      <c r="M86" s="5">
        <f>+G86-L86</f>
        <v>9409.11</v>
      </c>
    </row>
    <row r="87" spans="1:23" x14ac:dyDescent="0.25">
      <c r="A87" s="2" t="s">
        <v>87</v>
      </c>
      <c r="B87" s="2" t="s">
        <v>24</v>
      </c>
      <c r="C87" s="2" t="s">
        <v>8</v>
      </c>
      <c r="D87" s="2" t="s">
        <v>18</v>
      </c>
      <c r="E87" s="5">
        <v>12981.57</v>
      </c>
      <c r="F87" s="5"/>
      <c r="G87" s="5">
        <v>12981.57</v>
      </c>
      <c r="H87" s="5">
        <v>372.57</v>
      </c>
      <c r="I87" s="5">
        <v>2805.25</v>
      </c>
      <c r="J87" s="5">
        <v>394.64</v>
      </c>
      <c r="L87" s="5">
        <f>+J87+I87+H87</f>
        <v>3572.46</v>
      </c>
      <c r="M87" s="5">
        <f>+G87-L87</f>
        <v>9409.11</v>
      </c>
    </row>
    <row r="88" spans="1:23" x14ac:dyDescent="0.25">
      <c r="A88" s="2" t="s">
        <v>88</v>
      </c>
      <c r="B88" s="2" t="s">
        <v>24</v>
      </c>
      <c r="C88" s="2" t="s">
        <v>8</v>
      </c>
      <c r="D88" s="2" t="s">
        <v>18</v>
      </c>
      <c r="E88" s="5">
        <v>12981.57</v>
      </c>
      <c r="F88" s="5"/>
      <c r="G88" s="5">
        <v>12981.57</v>
      </c>
      <c r="H88" s="5">
        <v>372.57</v>
      </c>
      <c r="I88" s="5">
        <v>2805.25</v>
      </c>
      <c r="J88" s="5">
        <v>394.64</v>
      </c>
      <c r="L88" s="5">
        <f>+J88+I88+H88</f>
        <v>3572.46</v>
      </c>
      <c r="M88" s="5">
        <f>+G88-L88</f>
        <v>9409.11</v>
      </c>
    </row>
    <row r="89" spans="1:23" x14ac:dyDescent="0.25">
      <c r="A89" s="2" t="s">
        <v>89</v>
      </c>
      <c r="B89" s="2" t="s">
        <v>24</v>
      </c>
      <c r="C89" s="2" t="s">
        <v>8</v>
      </c>
      <c r="D89" s="2" t="s">
        <v>18</v>
      </c>
      <c r="E89" s="5">
        <v>12981.57</v>
      </c>
      <c r="F89" s="5"/>
      <c r="G89" s="5">
        <v>12981.57</v>
      </c>
      <c r="H89" s="5">
        <v>372.57</v>
      </c>
      <c r="I89" s="5">
        <v>2805.25</v>
      </c>
      <c r="J89" s="5">
        <v>394.64</v>
      </c>
      <c r="L89" s="5">
        <f>+J89+I89+H89</f>
        <v>3572.46</v>
      </c>
      <c r="M89" s="5">
        <f>+G89-L89</f>
        <v>9409.11</v>
      </c>
    </row>
    <row r="90" spans="1:23" x14ac:dyDescent="0.25">
      <c r="D90" s="2">
        <v>4</v>
      </c>
      <c r="E90" s="6">
        <f>SUM(E86:E89)</f>
        <v>51926.28</v>
      </c>
      <c r="F90" s="6">
        <f t="shared" ref="F90:M90" si="14">SUM(F86:F89)</f>
        <v>0</v>
      </c>
      <c r="G90" s="6">
        <f t="shared" si="14"/>
        <v>51926.28</v>
      </c>
      <c r="H90" s="6">
        <f t="shared" si="14"/>
        <v>1490.28</v>
      </c>
      <c r="I90" s="6">
        <f t="shared" si="14"/>
        <v>11221</v>
      </c>
      <c r="J90" s="6">
        <f t="shared" si="14"/>
        <v>1578.56</v>
      </c>
      <c r="K90" s="6">
        <f t="shared" si="14"/>
        <v>0</v>
      </c>
      <c r="L90" s="6">
        <f t="shared" si="14"/>
        <v>14289.84</v>
      </c>
      <c r="M90" s="6">
        <f t="shared" si="14"/>
        <v>37636.44</v>
      </c>
    </row>
    <row r="91" spans="1:23" x14ac:dyDescent="0.25">
      <c r="E91" s="5"/>
      <c r="F91" s="5"/>
      <c r="G91" s="5"/>
      <c r="H91" s="5"/>
      <c r="I91" s="5"/>
      <c r="J91" s="5"/>
      <c r="L91" s="5"/>
      <c r="M91" s="5"/>
    </row>
    <row r="92" spans="1:23" x14ac:dyDescent="0.25">
      <c r="E92" s="5"/>
      <c r="F92" s="5"/>
      <c r="G92" s="5"/>
      <c r="H92" s="5"/>
      <c r="I92" s="5"/>
      <c r="J92" s="5"/>
      <c r="L92" s="5"/>
      <c r="M92" s="5"/>
    </row>
    <row r="93" spans="1:23" x14ac:dyDescent="0.25">
      <c r="A93" s="7" t="s">
        <v>27</v>
      </c>
      <c r="B93" s="7"/>
      <c r="C93" s="7"/>
      <c r="D93" s="7"/>
      <c r="E93" s="10"/>
      <c r="F93" s="10"/>
      <c r="G93" s="10"/>
      <c r="H93" s="10"/>
      <c r="I93" s="10"/>
      <c r="J93" s="10"/>
      <c r="K93" s="7"/>
      <c r="L93" s="10"/>
      <c r="M93" s="10"/>
    </row>
    <row r="94" spans="1:23" x14ac:dyDescent="0.25">
      <c r="A94" s="3" t="s">
        <v>252</v>
      </c>
      <c r="B94" s="3" t="s">
        <v>253</v>
      </c>
      <c r="C94" s="3" t="s">
        <v>0</v>
      </c>
      <c r="D94" s="3" t="s">
        <v>1</v>
      </c>
      <c r="E94" s="4" t="s">
        <v>254</v>
      </c>
      <c r="F94" s="4" t="s">
        <v>255</v>
      </c>
      <c r="G94" s="4" t="s">
        <v>256</v>
      </c>
      <c r="H94" s="4" t="s">
        <v>2</v>
      </c>
      <c r="I94" s="4" t="s">
        <v>3</v>
      </c>
      <c r="J94" s="4" t="s">
        <v>4</v>
      </c>
      <c r="K94" s="4" t="s">
        <v>257</v>
      </c>
      <c r="L94" s="4" t="s">
        <v>258</v>
      </c>
      <c r="M94" s="4" t="s">
        <v>5</v>
      </c>
      <c r="O94" s="1"/>
      <c r="Q94" s="1"/>
      <c r="T94" s="1"/>
      <c r="U94" s="1"/>
      <c r="W94" s="1"/>
    </row>
    <row r="95" spans="1:23" x14ac:dyDescent="0.25">
      <c r="A95" s="2" t="s">
        <v>240</v>
      </c>
      <c r="B95" s="2" t="s">
        <v>44</v>
      </c>
      <c r="C95" s="2" t="s">
        <v>8</v>
      </c>
      <c r="D95" s="2" t="s">
        <v>18</v>
      </c>
      <c r="E95" s="5">
        <v>58000</v>
      </c>
      <c r="F95" s="5"/>
      <c r="G95" s="5">
        <v>58000</v>
      </c>
      <c r="H95" s="5">
        <v>1664.6</v>
      </c>
      <c r="I95" s="5">
        <v>13323.19</v>
      </c>
      <c r="J95" s="5">
        <v>1763.2</v>
      </c>
      <c r="L95" s="5">
        <f t="shared" ref="L95:L100" si="15">+J95+I95+H95</f>
        <v>16750.990000000002</v>
      </c>
      <c r="M95" s="5">
        <f t="shared" ref="M95:M100" si="16">+G95-L95</f>
        <v>41249.009999999995</v>
      </c>
    </row>
    <row r="96" spans="1:23" x14ac:dyDescent="0.25">
      <c r="A96" s="2" t="s">
        <v>90</v>
      </c>
      <c r="B96" s="2" t="s">
        <v>24</v>
      </c>
      <c r="C96" s="2" t="s">
        <v>8</v>
      </c>
      <c r="D96" s="2" t="s">
        <v>18</v>
      </c>
      <c r="E96" s="5">
        <v>12981.57</v>
      </c>
      <c r="F96" s="5"/>
      <c r="G96" s="5">
        <v>12981.57</v>
      </c>
      <c r="H96" s="5">
        <v>372.57</v>
      </c>
      <c r="I96" s="5">
        <v>2805.25</v>
      </c>
      <c r="J96" s="5">
        <v>394.64</v>
      </c>
      <c r="L96" s="5">
        <f t="shared" si="15"/>
        <v>3572.46</v>
      </c>
      <c r="M96" s="5">
        <f t="shared" si="16"/>
        <v>9409.11</v>
      </c>
    </row>
    <row r="97" spans="1:23" x14ac:dyDescent="0.25">
      <c r="A97" s="2" t="s">
        <v>91</v>
      </c>
      <c r="B97" s="2" t="s">
        <v>24</v>
      </c>
      <c r="C97" s="2" t="s">
        <v>8</v>
      </c>
      <c r="D97" s="2" t="s">
        <v>18</v>
      </c>
      <c r="E97" s="5">
        <v>12981.57</v>
      </c>
      <c r="F97" s="5"/>
      <c r="G97" s="5">
        <v>12981.57</v>
      </c>
      <c r="H97" s="5">
        <v>372.57</v>
      </c>
      <c r="I97" s="5">
        <v>2805.25</v>
      </c>
      <c r="J97" s="5">
        <v>394.64</v>
      </c>
      <c r="L97" s="5">
        <f t="shared" si="15"/>
        <v>3572.46</v>
      </c>
      <c r="M97" s="5">
        <f t="shared" si="16"/>
        <v>9409.11</v>
      </c>
    </row>
    <row r="98" spans="1:23" x14ac:dyDescent="0.25">
      <c r="A98" s="2" t="s">
        <v>92</v>
      </c>
      <c r="B98" s="2" t="s">
        <v>24</v>
      </c>
      <c r="C98" s="2" t="s">
        <v>8</v>
      </c>
      <c r="D98" s="2" t="s">
        <v>18</v>
      </c>
      <c r="E98" s="5">
        <v>12981.57</v>
      </c>
      <c r="F98" s="5"/>
      <c r="G98" s="5">
        <v>12981.57</v>
      </c>
      <c r="H98" s="5">
        <v>372.57</v>
      </c>
      <c r="I98" s="5">
        <v>2633.7</v>
      </c>
      <c r="J98" s="5">
        <v>394.64</v>
      </c>
      <c r="L98" s="5">
        <f t="shared" si="15"/>
        <v>3400.91</v>
      </c>
      <c r="M98" s="5">
        <f t="shared" si="16"/>
        <v>9580.66</v>
      </c>
    </row>
    <row r="99" spans="1:23" x14ac:dyDescent="0.25">
      <c r="A99" s="2" t="s">
        <v>93</v>
      </c>
      <c r="B99" s="2" t="s">
        <v>24</v>
      </c>
      <c r="C99" s="2" t="s">
        <v>8</v>
      </c>
      <c r="D99" s="2" t="s">
        <v>18</v>
      </c>
      <c r="E99" s="5">
        <v>12981.57</v>
      </c>
      <c r="F99" s="5"/>
      <c r="G99" s="5">
        <v>12981.57</v>
      </c>
      <c r="H99" s="5">
        <v>372.57</v>
      </c>
      <c r="I99" s="5">
        <v>2805.25</v>
      </c>
      <c r="J99" s="5">
        <v>394.64</v>
      </c>
      <c r="L99" s="5">
        <f t="shared" si="15"/>
        <v>3572.46</v>
      </c>
      <c r="M99" s="5">
        <f t="shared" si="16"/>
        <v>9409.11</v>
      </c>
    </row>
    <row r="100" spans="1:23" x14ac:dyDescent="0.25">
      <c r="A100" s="2" t="s">
        <v>94</v>
      </c>
      <c r="B100" s="2" t="s">
        <v>24</v>
      </c>
      <c r="C100" s="2" t="s">
        <v>8</v>
      </c>
      <c r="D100" s="2" t="s">
        <v>9</v>
      </c>
      <c r="E100" s="5">
        <v>12981.57</v>
      </c>
      <c r="F100" s="5"/>
      <c r="G100" s="5">
        <v>12981.57</v>
      </c>
      <c r="H100" s="5">
        <v>372.57</v>
      </c>
      <c r="I100" s="5">
        <v>2805.25</v>
      </c>
      <c r="J100" s="5">
        <v>394.64</v>
      </c>
      <c r="L100" s="5">
        <f t="shared" si="15"/>
        <v>3572.46</v>
      </c>
      <c r="M100" s="5">
        <f t="shared" si="16"/>
        <v>9409.11</v>
      </c>
    </row>
    <row r="101" spans="1:23" x14ac:dyDescent="0.25">
      <c r="D101" s="2">
        <v>6</v>
      </c>
      <c r="E101" s="6">
        <f>SUM(E95:E100)</f>
        <v>122907.85000000003</v>
      </c>
      <c r="F101" s="6">
        <f t="shared" ref="F101:M101" si="17">SUM(F95:F100)</f>
        <v>0</v>
      </c>
      <c r="G101" s="6">
        <f t="shared" si="17"/>
        <v>122907.85000000003</v>
      </c>
      <c r="H101" s="6">
        <f t="shared" si="17"/>
        <v>3527.4500000000003</v>
      </c>
      <c r="I101" s="6">
        <f t="shared" si="17"/>
        <v>27177.890000000003</v>
      </c>
      <c r="J101" s="6">
        <f t="shared" si="17"/>
        <v>3736.3999999999996</v>
      </c>
      <c r="K101" s="6">
        <f t="shared" si="17"/>
        <v>0</v>
      </c>
      <c r="L101" s="6">
        <f t="shared" si="17"/>
        <v>34441.74</v>
      </c>
      <c r="M101" s="6">
        <f t="shared" si="17"/>
        <v>88466.11</v>
      </c>
    </row>
    <row r="102" spans="1:23" x14ac:dyDescent="0.25">
      <c r="E102" s="5"/>
      <c r="F102" s="5"/>
      <c r="G102" s="5"/>
      <c r="H102" s="5"/>
      <c r="I102" s="5"/>
      <c r="J102" s="5"/>
      <c r="L102" s="5"/>
      <c r="M102" s="5"/>
    </row>
    <row r="103" spans="1:23" x14ac:dyDescent="0.25">
      <c r="E103" s="5"/>
      <c r="F103" s="5"/>
      <c r="G103" s="5"/>
      <c r="H103" s="5"/>
      <c r="I103" s="5"/>
      <c r="J103" s="5"/>
      <c r="L103" s="5"/>
      <c r="M103" s="5"/>
    </row>
    <row r="104" spans="1:23" x14ac:dyDescent="0.25">
      <c r="A104" s="7" t="s">
        <v>6</v>
      </c>
      <c r="B104" s="8"/>
      <c r="C104" s="8"/>
      <c r="D104" s="8"/>
      <c r="E104" s="9"/>
      <c r="F104" s="9"/>
      <c r="G104" s="9"/>
      <c r="H104" s="9"/>
      <c r="I104" s="9"/>
      <c r="J104" s="9"/>
      <c r="K104" s="8"/>
      <c r="L104" s="9"/>
      <c r="M104" s="9"/>
    </row>
    <row r="105" spans="1:23" x14ac:dyDescent="0.25">
      <c r="A105" s="3" t="s">
        <v>252</v>
      </c>
      <c r="B105" s="3" t="s">
        <v>253</v>
      </c>
      <c r="C105" s="3" t="s">
        <v>0</v>
      </c>
      <c r="D105" s="3" t="s">
        <v>1</v>
      </c>
      <c r="E105" s="4" t="s">
        <v>254</v>
      </c>
      <c r="F105" s="4" t="s">
        <v>255</v>
      </c>
      <c r="G105" s="4" t="s">
        <v>256</v>
      </c>
      <c r="H105" s="4" t="s">
        <v>2</v>
      </c>
      <c r="I105" s="4" t="s">
        <v>3</v>
      </c>
      <c r="J105" s="4" t="s">
        <v>4</v>
      </c>
      <c r="K105" s="4" t="s">
        <v>257</v>
      </c>
      <c r="L105" s="4" t="s">
        <v>258</v>
      </c>
      <c r="M105" s="4" t="s">
        <v>5</v>
      </c>
      <c r="O105" s="1"/>
      <c r="Q105" s="1"/>
      <c r="T105" s="1"/>
      <c r="U105" s="1"/>
      <c r="W105" s="1"/>
    </row>
    <row r="106" spans="1:23" x14ac:dyDescent="0.25">
      <c r="A106" s="2" t="s">
        <v>95</v>
      </c>
      <c r="B106" s="2" t="s">
        <v>24</v>
      </c>
      <c r="C106" s="2" t="s">
        <v>8</v>
      </c>
      <c r="D106" s="2" t="s">
        <v>18</v>
      </c>
      <c r="E106" s="5">
        <v>12981.57</v>
      </c>
      <c r="F106" s="5"/>
      <c r="G106" s="5">
        <v>12981.57</v>
      </c>
      <c r="H106" s="5">
        <v>372.57</v>
      </c>
      <c r="I106" s="5">
        <v>2805.25</v>
      </c>
      <c r="J106" s="5">
        <v>394.64</v>
      </c>
      <c r="L106" s="5">
        <f t="shared" ref="L106:L136" si="18">+J106+I106+H106</f>
        <v>3572.46</v>
      </c>
      <c r="M106" s="5">
        <f t="shared" ref="M106:M136" si="19">+G106-L106</f>
        <v>9409.11</v>
      </c>
    </row>
    <row r="107" spans="1:23" x14ac:dyDescent="0.25">
      <c r="A107" s="2" t="s">
        <v>96</v>
      </c>
      <c r="B107" s="2" t="s">
        <v>24</v>
      </c>
      <c r="C107" s="2" t="s">
        <v>8</v>
      </c>
      <c r="D107" s="2" t="s">
        <v>18</v>
      </c>
      <c r="E107" s="5">
        <v>12981.57</v>
      </c>
      <c r="F107" s="5"/>
      <c r="G107" s="5">
        <v>12981.57</v>
      </c>
      <c r="H107" s="5">
        <v>372.57</v>
      </c>
      <c r="I107" s="5">
        <v>2805.25</v>
      </c>
      <c r="J107" s="5">
        <v>394.64</v>
      </c>
      <c r="L107" s="5">
        <f t="shared" si="18"/>
        <v>3572.46</v>
      </c>
      <c r="M107" s="5">
        <f t="shared" si="19"/>
        <v>9409.11</v>
      </c>
    </row>
    <row r="108" spans="1:23" x14ac:dyDescent="0.25">
      <c r="A108" s="2" t="s">
        <v>97</v>
      </c>
      <c r="B108" s="2" t="s">
        <v>24</v>
      </c>
      <c r="C108" s="2" t="s">
        <v>8</v>
      </c>
      <c r="D108" s="2" t="s">
        <v>18</v>
      </c>
      <c r="E108" s="5">
        <v>12981.57</v>
      </c>
      <c r="F108" s="5"/>
      <c r="G108" s="5">
        <v>12981.57</v>
      </c>
      <c r="H108" s="5">
        <v>372.57</v>
      </c>
      <c r="I108" s="5">
        <v>2719.48</v>
      </c>
      <c r="J108" s="5">
        <v>394.64</v>
      </c>
      <c r="L108" s="5">
        <f t="shared" si="18"/>
        <v>3486.69</v>
      </c>
      <c r="M108" s="5">
        <f t="shared" si="19"/>
        <v>9494.8799999999992</v>
      </c>
    </row>
    <row r="109" spans="1:23" x14ac:dyDescent="0.25">
      <c r="A109" s="2" t="s">
        <v>98</v>
      </c>
      <c r="B109" s="2" t="s">
        <v>24</v>
      </c>
      <c r="C109" s="2" t="s">
        <v>8</v>
      </c>
      <c r="D109" s="2" t="s">
        <v>18</v>
      </c>
      <c r="E109" s="5">
        <v>12981.57</v>
      </c>
      <c r="F109" s="5"/>
      <c r="G109" s="5">
        <v>12981.57</v>
      </c>
      <c r="H109" s="5">
        <v>372.57</v>
      </c>
      <c r="I109" s="5">
        <v>2719.48</v>
      </c>
      <c r="J109" s="5">
        <v>394.64</v>
      </c>
      <c r="L109" s="5">
        <f t="shared" si="18"/>
        <v>3486.69</v>
      </c>
      <c r="M109" s="5">
        <f t="shared" si="19"/>
        <v>9494.8799999999992</v>
      </c>
    </row>
    <row r="110" spans="1:23" x14ac:dyDescent="0.25">
      <c r="A110" s="2" t="s">
        <v>99</v>
      </c>
      <c r="B110" s="2" t="s">
        <v>24</v>
      </c>
      <c r="C110" s="2" t="s">
        <v>8</v>
      </c>
      <c r="D110" s="2" t="s">
        <v>18</v>
      </c>
      <c r="E110" s="5">
        <v>12981.57</v>
      </c>
      <c r="F110" s="5"/>
      <c r="G110" s="5">
        <v>12981.57</v>
      </c>
      <c r="H110" s="5">
        <v>372.57</v>
      </c>
      <c r="I110" s="5">
        <v>2633.7</v>
      </c>
      <c r="J110" s="5">
        <v>394.64</v>
      </c>
      <c r="L110" s="5">
        <f t="shared" si="18"/>
        <v>3400.91</v>
      </c>
      <c r="M110" s="5">
        <f t="shared" si="19"/>
        <v>9580.66</v>
      </c>
    </row>
    <row r="111" spans="1:23" x14ac:dyDescent="0.25">
      <c r="A111" s="2" t="s">
        <v>100</v>
      </c>
      <c r="B111" s="2" t="s">
        <v>24</v>
      </c>
      <c r="C111" s="2" t="s">
        <v>8</v>
      </c>
      <c r="D111" s="2" t="s">
        <v>18</v>
      </c>
      <c r="E111" s="5">
        <v>12981.57</v>
      </c>
      <c r="F111" s="5"/>
      <c r="G111" s="5">
        <v>12981.57</v>
      </c>
      <c r="H111" s="5">
        <v>372.57</v>
      </c>
      <c r="I111" s="5">
        <v>2719.48</v>
      </c>
      <c r="J111" s="5">
        <v>394.64</v>
      </c>
      <c r="L111" s="5">
        <f t="shared" si="18"/>
        <v>3486.69</v>
      </c>
      <c r="M111" s="5">
        <f t="shared" si="19"/>
        <v>9494.8799999999992</v>
      </c>
    </row>
    <row r="112" spans="1:23" x14ac:dyDescent="0.25">
      <c r="A112" s="2" t="s">
        <v>101</v>
      </c>
      <c r="B112" s="2" t="s">
        <v>24</v>
      </c>
      <c r="C112" s="2" t="s">
        <v>8</v>
      </c>
      <c r="D112" s="2" t="s">
        <v>18</v>
      </c>
      <c r="E112" s="5">
        <v>12981.57</v>
      </c>
      <c r="F112" s="5"/>
      <c r="G112" s="5">
        <v>12981.57</v>
      </c>
      <c r="H112" s="5">
        <v>372.57</v>
      </c>
      <c r="I112" s="5">
        <v>2719.48</v>
      </c>
      <c r="J112" s="5">
        <v>394.64</v>
      </c>
      <c r="L112" s="5">
        <f t="shared" si="18"/>
        <v>3486.69</v>
      </c>
      <c r="M112" s="5">
        <f t="shared" si="19"/>
        <v>9494.8799999999992</v>
      </c>
    </row>
    <row r="113" spans="1:13" x14ac:dyDescent="0.25">
      <c r="A113" s="2" t="s">
        <v>102</v>
      </c>
      <c r="B113" s="2" t="s">
        <v>24</v>
      </c>
      <c r="C113" s="2" t="s">
        <v>8</v>
      </c>
      <c r="D113" s="2" t="s">
        <v>18</v>
      </c>
      <c r="E113" s="5">
        <v>12981.57</v>
      </c>
      <c r="F113" s="5"/>
      <c r="G113" s="5">
        <v>12981.57</v>
      </c>
      <c r="H113" s="5">
        <v>372.57</v>
      </c>
      <c r="I113" s="5">
        <v>2805.25</v>
      </c>
      <c r="J113" s="5">
        <v>394.64</v>
      </c>
      <c r="L113" s="5">
        <f t="shared" si="18"/>
        <v>3572.46</v>
      </c>
      <c r="M113" s="5">
        <f t="shared" si="19"/>
        <v>9409.11</v>
      </c>
    </row>
    <row r="114" spans="1:13" x14ac:dyDescent="0.25">
      <c r="A114" s="2" t="s">
        <v>103</v>
      </c>
      <c r="B114" s="2" t="s">
        <v>24</v>
      </c>
      <c r="C114" s="2" t="s">
        <v>8</v>
      </c>
      <c r="D114" s="2" t="s">
        <v>18</v>
      </c>
      <c r="E114" s="5">
        <v>12981.57</v>
      </c>
      <c r="F114" s="5"/>
      <c r="G114" s="5">
        <v>12981.57</v>
      </c>
      <c r="H114" s="5">
        <v>372.57</v>
      </c>
      <c r="I114" s="5">
        <v>2805.25</v>
      </c>
      <c r="J114" s="5">
        <v>394.64</v>
      </c>
      <c r="L114" s="5">
        <f t="shared" si="18"/>
        <v>3572.46</v>
      </c>
      <c r="M114" s="5">
        <f t="shared" si="19"/>
        <v>9409.11</v>
      </c>
    </row>
    <row r="115" spans="1:13" x14ac:dyDescent="0.25">
      <c r="A115" s="2" t="s">
        <v>104</v>
      </c>
      <c r="B115" s="2" t="s">
        <v>24</v>
      </c>
      <c r="C115" s="2" t="s">
        <v>8</v>
      </c>
      <c r="D115" s="2" t="s">
        <v>18</v>
      </c>
      <c r="E115" s="5">
        <v>12981.57</v>
      </c>
      <c r="F115" s="5"/>
      <c r="G115" s="5">
        <v>12981.57</v>
      </c>
      <c r="H115" s="5">
        <v>372.57</v>
      </c>
      <c r="I115" s="5">
        <v>2805.25</v>
      </c>
      <c r="J115" s="5">
        <v>394.64</v>
      </c>
      <c r="L115" s="5">
        <f t="shared" si="18"/>
        <v>3572.46</v>
      </c>
      <c r="M115" s="5">
        <f t="shared" si="19"/>
        <v>9409.11</v>
      </c>
    </row>
    <row r="116" spans="1:13" x14ac:dyDescent="0.25">
      <c r="A116" s="2" t="s">
        <v>105</v>
      </c>
      <c r="B116" s="2" t="s">
        <v>24</v>
      </c>
      <c r="C116" s="2" t="s">
        <v>8</v>
      </c>
      <c r="D116" s="2" t="s">
        <v>18</v>
      </c>
      <c r="E116" s="5">
        <v>12981.57</v>
      </c>
      <c r="F116" s="5"/>
      <c r="G116" s="5">
        <v>12981.57</v>
      </c>
      <c r="H116" s="5">
        <v>372.57</v>
      </c>
      <c r="I116" s="5">
        <v>2805.25</v>
      </c>
      <c r="J116" s="5">
        <v>394.64</v>
      </c>
      <c r="L116" s="5">
        <f t="shared" si="18"/>
        <v>3572.46</v>
      </c>
      <c r="M116" s="5">
        <f t="shared" si="19"/>
        <v>9409.11</v>
      </c>
    </row>
    <row r="117" spans="1:13" x14ac:dyDescent="0.25">
      <c r="A117" s="2" t="s">
        <v>106</v>
      </c>
      <c r="B117" s="2" t="s">
        <v>24</v>
      </c>
      <c r="C117" s="2" t="s">
        <v>8</v>
      </c>
      <c r="D117" s="2" t="s">
        <v>18</v>
      </c>
      <c r="E117" s="5">
        <v>12981.57</v>
      </c>
      <c r="F117" s="5"/>
      <c r="G117" s="5">
        <v>12981.57</v>
      </c>
      <c r="H117" s="5">
        <v>372.57</v>
      </c>
      <c r="I117" s="5">
        <v>2719.48</v>
      </c>
      <c r="J117" s="5">
        <v>394.64</v>
      </c>
      <c r="L117" s="5">
        <f t="shared" si="18"/>
        <v>3486.69</v>
      </c>
      <c r="M117" s="5">
        <f t="shared" si="19"/>
        <v>9494.8799999999992</v>
      </c>
    </row>
    <row r="118" spans="1:13" x14ac:dyDescent="0.25">
      <c r="A118" s="2" t="s">
        <v>107</v>
      </c>
      <c r="B118" s="2" t="s">
        <v>24</v>
      </c>
      <c r="C118" s="2" t="s">
        <v>8</v>
      </c>
      <c r="D118" s="2" t="s">
        <v>18</v>
      </c>
      <c r="E118" s="5">
        <v>12981.57</v>
      </c>
      <c r="F118" s="5"/>
      <c r="G118" s="5">
        <v>12981.57</v>
      </c>
      <c r="H118" s="5">
        <v>372.57</v>
      </c>
      <c r="I118" s="5">
        <v>2805.25</v>
      </c>
      <c r="J118" s="5">
        <v>394.64</v>
      </c>
      <c r="L118" s="5">
        <f t="shared" si="18"/>
        <v>3572.46</v>
      </c>
      <c r="M118" s="5">
        <f t="shared" si="19"/>
        <v>9409.11</v>
      </c>
    </row>
    <row r="119" spans="1:13" x14ac:dyDescent="0.25">
      <c r="A119" s="2" t="s">
        <v>108</v>
      </c>
      <c r="B119" s="2" t="s">
        <v>24</v>
      </c>
      <c r="C119" s="2" t="s">
        <v>8</v>
      </c>
      <c r="D119" s="2" t="s">
        <v>18</v>
      </c>
      <c r="E119" s="5">
        <v>12981.57</v>
      </c>
      <c r="F119" s="5"/>
      <c r="G119" s="5">
        <v>12981.57</v>
      </c>
      <c r="H119" s="5">
        <v>372.57</v>
      </c>
      <c r="I119" s="5">
        <v>2805.25</v>
      </c>
      <c r="J119" s="5">
        <v>394.64</v>
      </c>
      <c r="L119" s="5">
        <f t="shared" si="18"/>
        <v>3572.46</v>
      </c>
      <c r="M119" s="5">
        <f t="shared" si="19"/>
        <v>9409.11</v>
      </c>
    </row>
    <row r="120" spans="1:13" x14ac:dyDescent="0.25">
      <c r="A120" s="2" t="s">
        <v>109</v>
      </c>
      <c r="B120" s="2" t="s">
        <v>24</v>
      </c>
      <c r="C120" s="2" t="s">
        <v>8</v>
      </c>
      <c r="D120" s="2" t="s">
        <v>18</v>
      </c>
      <c r="E120" s="5">
        <v>12981.57</v>
      </c>
      <c r="F120" s="5"/>
      <c r="G120" s="5">
        <v>12981.57</v>
      </c>
      <c r="H120" s="5">
        <v>372.57</v>
      </c>
      <c r="I120" s="5">
        <v>2805.25</v>
      </c>
      <c r="J120" s="5">
        <v>394.64</v>
      </c>
      <c r="L120" s="5">
        <f t="shared" si="18"/>
        <v>3572.46</v>
      </c>
      <c r="M120" s="5">
        <f t="shared" si="19"/>
        <v>9409.11</v>
      </c>
    </row>
    <row r="121" spans="1:13" x14ac:dyDescent="0.25">
      <c r="A121" s="2" t="s">
        <v>110</v>
      </c>
      <c r="B121" s="2" t="s">
        <v>24</v>
      </c>
      <c r="C121" s="2" t="s">
        <v>8</v>
      </c>
      <c r="D121" s="2" t="s">
        <v>18</v>
      </c>
      <c r="E121" s="5">
        <v>12981.57</v>
      </c>
      <c r="F121" s="5"/>
      <c r="G121" s="5">
        <v>12981.57</v>
      </c>
      <c r="H121" s="5">
        <v>372.57</v>
      </c>
      <c r="I121" s="5">
        <v>2633.7</v>
      </c>
      <c r="J121" s="5">
        <v>394.64</v>
      </c>
      <c r="L121" s="5">
        <f t="shared" si="18"/>
        <v>3400.91</v>
      </c>
      <c r="M121" s="5">
        <f t="shared" si="19"/>
        <v>9580.66</v>
      </c>
    </row>
    <row r="122" spans="1:13" x14ac:dyDescent="0.25">
      <c r="A122" s="2" t="s">
        <v>111</v>
      </c>
      <c r="B122" s="2" t="s">
        <v>24</v>
      </c>
      <c r="C122" s="2" t="s">
        <v>8</v>
      </c>
      <c r="D122" s="2" t="s">
        <v>18</v>
      </c>
      <c r="E122" s="5">
        <v>12981.57</v>
      </c>
      <c r="F122" s="5"/>
      <c r="G122" s="5">
        <v>12981.57</v>
      </c>
      <c r="H122" s="5">
        <v>372.57</v>
      </c>
      <c r="I122" s="5">
        <v>2719.48</v>
      </c>
      <c r="J122" s="5">
        <v>394.64</v>
      </c>
      <c r="L122" s="5">
        <f t="shared" si="18"/>
        <v>3486.69</v>
      </c>
      <c r="M122" s="5">
        <f t="shared" si="19"/>
        <v>9494.8799999999992</v>
      </c>
    </row>
    <row r="123" spans="1:13" x14ac:dyDescent="0.25">
      <c r="A123" s="2" t="s">
        <v>112</v>
      </c>
      <c r="B123" s="2" t="s">
        <v>24</v>
      </c>
      <c r="C123" s="2" t="s">
        <v>8</v>
      </c>
      <c r="D123" s="2" t="s">
        <v>18</v>
      </c>
      <c r="E123" s="5">
        <v>12981.57</v>
      </c>
      <c r="F123" s="5"/>
      <c r="G123" s="5">
        <v>12981.57</v>
      </c>
      <c r="H123" s="5">
        <v>372.57</v>
      </c>
      <c r="I123" s="5">
        <v>2805.25</v>
      </c>
      <c r="J123" s="5">
        <v>394.64</v>
      </c>
      <c r="L123" s="5">
        <f t="shared" si="18"/>
        <v>3572.46</v>
      </c>
      <c r="M123" s="5">
        <f t="shared" si="19"/>
        <v>9409.11</v>
      </c>
    </row>
    <row r="124" spans="1:13" x14ac:dyDescent="0.25">
      <c r="A124" s="2" t="s">
        <v>113</v>
      </c>
      <c r="B124" s="2" t="s">
        <v>24</v>
      </c>
      <c r="C124" s="2" t="s">
        <v>8</v>
      </c>
      <c r="D124" s="2" t="s">
        <v>18</v>
      </c>
      <c r="E124" s="5">
        <v>12981.57</v>
      </c>
      <c r="F124" s="5"/>
      <c r="G124" s="5">
        <v>12981.57</v>
      </c>
      <c r="H124" s="5">
        <v>372.57</v>
      </c>
      <c r="I124" s="5">
        <v>2805.25</v>
      </c>
      <c r="J124" s="5">
        <v>394.64</v>
      </c>
      <c r="L124" s="5">
        <f t="shared" si="18"/>
        <v>3572.46</v>
      </c>
      <c r="M124" s="5">
        <f t="shared" si="19"/>
        <v>9409.11</v>
      </c>
    </row>
    <row r="125" spans="1:13" x14ac:dyDescent="0.25">
      <c r="A125" s="2" t="s">
        <v>114</v>
      </c>
      <c r="B125" s="2" t="s">
        <v>24</v>
      </c>
      <c r="C125" s="2" t="s">
        <v>8</v>
      </c>
      <c r="D125" s="2" t="s">
        <v>9</v>
      </c>
      <c r="E125" s="5">
        <v>12981.57</v>
      </c>
      <c r="F125" s="5"/>
      <c r="G125" s="5">
        <v>12981.57</v>
      </c>
      <c r="H125" s="5">
        <v>372.57</v>
      </c>
      <c r="I125" s="5">
        <v>2805.25</v>
      </c>
      <c r="J125" s="5">
        <v>394.64</v>
      </c>
      <c r="L125" s="5">
        <f t="shared" si="18"/>
        <v>3572.46</v>
      </c>
      <c r="M125" s="5">
        <f t="shared" si="19"/>
        <v>9409.11</v>
      </c>
    </row>
    <row r="126" spans="1:13" x14ac:dyDescent="0.25">
      <c r="A126" s="2" t="s">
        <v>115</v>
      </c>
      <c r="B126" s="2" t="s">
        <v>24</v>
      </c>
      <c r="C126" s="2" t="s">
        <v>8</v>
      </c>
      <c r="D126" s="2" t="s">
        <v>9</v>
      </c>
      <c r="E126" s="5">
        <v>12981.57</v>
      </c>
      <c r="F126" s="5"/>
      <c r="G126" s="5">
        <v>12981.57</v>
      </c>
      <c r="H126" s="5">
        <v>372.57</v>
      </c>
      <c r="I126" s="5">
        <v>2805.25</v>
      </c>
      <c r="J126" s="5">
        <v>394.64</v>
      </c>
      <c r="L126" s="5">
        <f t="shared" si="18"/>
        <v>3572.46</v>
      </c>
      <c r="M126" s="5">
        <f t="shared" si="19"/>
        <v>9409.11</v>
      </c>
    </row>
    <row r="127" spans="1:13" x14ac:dyDescent="0.25">
      <c r="A127" s="2" t="s">
        <v>116</v>
      </c>
      <c r="B127" s="2" t="s">
        <v>24</v>
      </c>
      <c r="C127" s="2" t="s">
        <v>8</v>
      </c>
      <c r="D127" s="2" t="s">
        <v>9</v>
      </c>
      <c r="E127" s="5">
        <v>12981.57</v>
      </c>
      <c r="F127" s="5"/>
      <c r="G127" s="5">
        <v>12981.57</v>
      </c>
      <c r="H127" s="5">
        <v>372.57</v>
      </c>
      <c r="I127" s="5">
        <v>2719.48</v>
      </c>
      <c r="J127" s="5">
        <v>394.64</v>
      </c>
      <c r="L127" s="5">
        <f t="shared" si="18"/>
        <v>3486.69</v>
      </c>
      <c r="M127" s="5">
        <f t="shared" si="19"/>
        <v>9494.8799999999992</v>
      </c>
    </row>
    <row r="128" spans="1:13" x14ac:dyDescent="0.25">
      <c r="A128" s="2" t="s">
        <v>117</v>
      </c>
      <c r="B128" s="2" t="s">
        <v>24</v>
      </c>
      <c r="C128" s="2" t="s">
        <v>8</v>
      </c>
      <c r="D128" s="2" t="s">
        <v>9</v>
      </c>
      <c r="E128" s="5">
        <v>12981.57</v>
      </c>
      <c r="F128" s="5"/>
      <c r="G128" s="5">
        <v>12981.57</v>
      </c>
      <c r="H128" s="5">
        <v>372.57</v>
      </c>
      <c r="I128" s="5">
        <v>2805.25</v>
      </c>
      <c r="J128" s="5">
        <v>394.64</v>
      </c>
      <c r="L128" s="5">
        <f t="shared" si="18"/>
        <v>3572.46</v>
      </c>
      <c r="M128" s="5">
        <f t="shared" si="19"/>
        <v>9409.11</v>
      </c>
    </row>
    <row r="129" spans="1:23" x14ac:dyDescent="0.25">
      <c r="A129" s="2" t="s">
        <v>118</v>
      </c>
      <c r="B129" s="2" t="s">
        <v>24</v>
      </c>
      <c r="C129" s="2" t="s">
        <v>8</v>
      </c>
      <c r="D129" s="2" t="s">
        <v>9</v>
      </c>
      <c r="E129" s="5">
        <v>62981.57</v>
      </c>
      <c r="F129" s="5"/>
      <c r="G129" s="5">
        <v>62981.57</v>
      </c>
      <c r="H129" s="5">
        <v>1807.57</v>
      </c>
      <c r="I129" s="5">
        <v>14566.5</v>
      </c>
      <c r="J129" s="5">
        <v>1914.64</v>
      </c>
      <c r="L129" s="5">
        <f t="shared" si="18"/>
        <v>18288.71</v>
      </c>
      <c r="M129" s="5">
        <f t="shared" si="19"/>
        <v>44692.86</v>
      </c>
    </row>
    <row r="130" spans="1:23" x14ac:dyDescent="0.25">
      <c r="A130" s="2" t="s">
        <v>119</v>
      </c>
      <c r="B130" s="2" t="s">
        <v>24</v>
      </c>
      <c r="C130" s="2" t="s">
        <v>8</v>
      </c>
      <c r="D130" s="2" t="s">
        <v>9</v>
      </c>
      <c r="E130" s="5">
        <v>14981.57</v>
      </c>
      <c r="F130" s="5"/>
      <c r="G130" s="5">
        <v>14981.57</v>
      </c>
      <c r="H130" s="5">
        <v>429.97</v>
      </c>
      <c r="I130" s="5">
        <v>3275.7</v>
      </c>
      <c r="J130" s="5">
        <v>455.44</v>
      </c>
      <c r="L130" s="5">
        <f t="shared" si="18"/>
        <v>4161.1099999999997</v>
      </c>
      <c r="M130" s="5">
        <f t="shared" si="19"/>
        <v>10820.46</v>
      </c>
    </row>
    <row r="131" spans="1:23" x14ac:dyDescent="0.25">
      <c r="A131" s="2" t="s">
        <v>231</v>
      </c>
      <c r="B131" s="2" t="s">
        <v>41</v>
      </c>
      <c r="C131" s="2" t="s">
        <v>8</v>
      </c>
      <c r="D131" s="2" t="s">
        <v>9</v>
      </c>
      <c r="E131" s="5">
        <v>9079.2900000000009</v>
      </c>
      <c r="F131" s="5"/>
      <c r="G131" s="5">
        <v>9079.2900000000009</v>
      </c>
      <c r="H131" s="5">
        <v>260.58</v>
      </c>
      <c r="I131" s="5">
        <v>2135.67</v>
      </c>
      <c r="J131" s="5">
        <v>276.01</v>
      </c>
      <c r="L131" s="5">
        <f t="shared" si="18"/>
        <v>2672.26</v>
      </c>
      <c r="M131" s="5">
        <f t="shared" si="19"/>
        <v>6407.0300000000007</v>
      </c>
    </row>
    <row r="132" spans="1:23" x14ac:dyDescent="0.25">
      <c r="A132" s="2" t="s">
        <v>69</v>
      </c>
      <c r="B132" s="2" t="s">
        <v>22</v>
      </c>
      <c r="C132" s="2" t="s">
        <v>8</v>
      </c>
      <c r="D132" s="2" t="s">
        <v>18</v>
      </c>
      <c r="E132" s="5">
        <v>12981.57</v>
      </c>
      <c r="F132" s="5"/>
      <c r="G132" s="5">
        <v>12981.57</v>
      </c>
      <c r="H132" s="5">
        <v>372.57</v>
      </c>
      <c r="I132" s="5">
        <v>2805.25</v>
      </c>
      <c r="J132" s="5">
        <v>394.64</v>
      </c>
      <c r="L132" s="5">
        <f t="shared" si="18"/>
        <v>3572.46</v>
      </c>
      <c r="M132" s="5">
        <f t="shared" si="19"/>
        <v>9409.11</v>
      </c>
    </row>
    <row r="133" spans="1:23" x14ac:dyDescent="0.25">
      <c r="A133" s="2" t="s">
        <v>70</v>
      </c>
      <c r="B133" s="2" t="s">
        <v>22</v>
      </c>
      <c r="C133" s="2" t="s">
        <v>8</v>
      </c>
      <c r="D133" s="2" t="s">
        <v>18</v>
      </c>
      <c r="E133" s="5">
        <v>12981.57</v>
      </c>
      <c r="F133" s="5"/>
      <c r="G133" s="5">
        <v>12981.57</v>
      </c>
      <c r="H133" s="5">
        <v>372.57</v>
      </c>
      <c r="I133" s="5">
        <v>2805.25</v>
      </c>
      <c r="J133" s="5">
        <v>394.64</v>
      </c>
      <c r="L133" s="5">
        <f t="shared" si="18"/>
        <v>3572.46</v>
      </c>
      <c r="M133" s="5">
        <f t="shared" si="19"/>
        <v>9409.11</v>
      </c>
    </row>
    <row r="134" spans="1:23" x14ac:dyDescent="0.25">
      <c r="A134" s="2" t="s">
        <v>243</v>
      </c>
      <c r="B134" s="2" t="s">
        <v>47</v>
      </c>
      <c r="C134" s="2" t="s">
        <v>8</v>
      </c>
      <c r="D134" s="2" t="s">
        <v>9</v>
      </c>
      <c r="E134" s="5">
        <v>40000</v>
      </c>
      <c r="F134" s="5"/>
      <c r="G134" s="5">
        <v>40000</v>
      </c>
      <c r="H134" s="5">
        <v>1148</v>
      </c>
      <c r="I134" s="5">
        <v>5368.48</v>
      </c>
      <c r="J134" s="5">
        <v>1216</v>
      </c>
      <c r="L134" s="5">
        <f t="shared" si="18"/>
        <v>7732.48</v>
      </c>
      <c r="M134" s="5">
        <f t="shared" si="19"/>
        <v>32267.52</v>
      </c>
    </row>
    <row r="135" spans="1:23" x14ac:dyDescent="0.25">
      <c r="A135" s="2" t="s">
        <v>244</v>
      </c>
      <c r="B135" s="2" t="s">
        <v>47</v>
      </c>
      <c r="C135" s="2" t="s">
        <v>8</v>
      </c>
      <c r="D135" s="2" t="s">
        <v>9</v>
      </c>
      <c r="E135" s="5">
        <v>10000</v>
      </c>
      <c r="F135" s="5"/>
      <c r="G135" s="5">
        <v>10000</v>
      </c>
      <c r="H135" s="5">
        <v>287</v>
      </c>
      <c r="I135" s="5">
        <v>1411.35</v>
      </c>
      <c r="J135" s="5">
        <v>304</v>
      </c>
      <c r="L135" s="5">
        <f t="shared" si="18"/>
        <v>2002.35</v>
      </c>
      <c r="M135" s="5">
        <f t="shared" si="19"/>
        <v>7997.65</v>
      </c>
    </row>
    <row r="136" spans="1:23" x14ac:dyDescent="0.25">
      <c r="A136" s="2" t="s">
        <v>53</v>
      </c>
      <c r="B136" s="2" t="s">
        <v>7</v>
      </c>
      <c r="C136" s="2" t="s">
        <v>8</v>
      </c>
      <c r="D136" s="2" t="s">
        <v>9</v>
      </c>
      <c r="E136" s="5">
        <v>48550</v>
      </c>
      <c r="F136" s="5"/>
      <c r="G136" s="5">
        <v>48550</v>
      </c>
      <c r="H136" s="5">
        <v>1393.38</v>
      </c>
      <c r="I136" s="5">
        <v>5368.48</v>
      </c>
      <c r="J136" s="5">
        <v>1475.92</v>
      </c>
      <c r="L136" s="5">
        <f t="shared" si="18"/>
        <v>8237.7799999999988</v>
      </c>
      <c r="M136" s="5">
        <f t="shared" si="19"/>
        <v>40312.22</v>
      </c>
    </row>
    <row r="137" spans="1:23" x14ac:dyDescent="0.25">
      <c r="D137" s="2">
        <v>31</v>
      </c>
      <c r="E137" s="6">
        <f>SUM(E106:E136)</f>
        <v>510131.68000000011</v>
      </c>
      <c r="F137" s="6">
        <f t="shared" ref="F137:M137" si="20">SUM(F106:F136)</f>
        <v>0</v>
      </c>
      <c r="G137" s="6">
        <f t="shared" si="20"/>
        <v>510131.68000000011</v>
      </c>
      <c r="H137" s="6">
        <f t="shared" si="20"/>
        <v>14640.749999999996</v>
      </c>
      <c r="I137" s="6">
        <f t="shared" si="20"/>
        <v>101313.94</v>
      </c>
      <c r="J137" s="6">
        <f t="shared" si="20"/>
        <v>15508.01</v>
      </c>
      <c r="K137" s="6">
        <f t="shared" si="20"/>
        <v>0</v>
      </c>
      <c r="L137" s="6">
        <f t="shared" si="20"/>
        <v>131462.70000000001</v>
      </c>
      <c r="M137" s="6">
        <f t="shared" si="20"/>
        <v>378668.98</v>
      </c>
    </row>
    <row r="138" spans="1:23" x14ac:dyDescent="0.25">
      <c r="E138" s="5"/>
      <c r="F138" s="5"/>
      <c r="G138" s="5"/>
      <c r="H138" s="5"/>
      <c r="I138" s="5"/>
      <c r="J138" s="5"/>
      <c r="L138" s="5"/>
      <c r="M138" s="5"/>
    </row>
    <row r="139" spans="1:23" x14ac:dyDescent="0.25">
      <c r="E139" s="5"/>
      <c r="F139" s="5"/>
      <c r="G139" s="5"/>
      <c r="H139" s="5"/>
      <c r="I139" s="5"/>
      <c r="J139" s="5"/>
      <c r="L139" s="5"/>
      <c r="M139" s="5"/>
    </row>
    <row r="140" spans="1:23" x14ac:dyDescent="0.25">
      <c r="A140" s="7" t="s">
        <v>28</v>
      </c>
      <c r="B140" s="8"/>
      <c r="C140" s="8"/>
      <c r="D140" s="8"/>
      <c r="E140" s="9"/>
      <c r="F140" s="9"/>
      <c r="G140" s="9"/>
      <c r="H140" s="9"/>
      <c r="I140" s="9"/>
      <c r="J140" s="9"/>
      <c r="K140" s="8"/>
      <c r="L140" s="9"/>
      <c r="M140" s="9"/>
    </row>
    <row r="141" spans="1:23" x14ac:dyDescent="0.25">
      <c r="A141" s="3" t="s">
        <v>252</v>
      </c>
      <c r="B141" s="3" t="s">
        <v>253</v>
      </c>
      <c r="C141" s="3" t="s">
        <v>0</v>
      </c>
      <c r="D141" s="3" t="s">
        <v>1</v>
      </c>
      <c r="E141" s="4" t="s">
        <v>254</v>
      </c>
      <c r="F141" s="4" t="s">
        <v>255</v>
      </c>
      <c r="G141" s="4" t="s">
        <v>256</v>
      </c>
      <c r="H141" s="4" t="s">
        <v>2</v>
      </c>
      <c r="I141" s="4" t="s">
        <v>3</v>
      </c>
      <c r="J141" s="4" t="s">
        <v>4</v>
      </c>
      <c r="K141" s="4" t="s">
        <v>257</v>
      </c>
      <c r="L141" s="4" t="s">
        <v>258</v>
      </c>
      <c r="M141" s="4" t="s">
        <v>5</v>
      </c>
      <c r="O141" s="1"/>
      <c r="Q141" s="1"/>
      <c r="T141" s="1"/>
      <c r="U141" s="1"/>
      <c r="W141" s="1"/>
    </row>
    <row r="142" spans="1:23" x14ac:dyDescent="0.25">
      <c r="A142" s="2" t="s">
        <v>120</v>
      </c>
      <c r="B142" s="2" t="s">
        <v>24</v>
      </c>
      <c r="C142" s="2" t="s">
        <v>8</v>
      </c>
      <c r="D142" s="2" t="s">
        <v>18</v>
      </c>
      <c r="E142" s="5">
        <v>12981.57</v>
      </c>
      <c r="F142" s="5"/>
      <c r="G142" s="5">
        <v>12981.57</v>
      </c>
      <c r="H142" s="5">
        <v>372.57</v>
      </c>
      <c r="I142" s="5">
        <v>2805.25</v>
      </c>
      <c r="J142" s="5">
        <v>394.64</v>
      </c>
      <c r="L142" s="5">
        <f t="shared" ref="L142:L147" si="21">+J142+I142+H142</f>
        <v>3572.46</v>
      </c>
      <c r="M142" s="5">
        <f t="shared" ref="M142:M147" si="22">+G142-L142</f>
        <v>9409.11</v>
      </c>
    </row>
    <row r="143" spans="1:23" x14ac:dyDescent="0.25">
      <c r="A143" s="2" t="s">
        <v>121</v>
      </c>
      <c r="B143" s="2" t="s">
        <v>24</v>
      </c>
      <c r="C143" s="2" t="s">
        <v>8</v>
      </c>
      <c r="D143" s="2" t="s">
        <v>18</v>
      </c>
      <c r="E143" s="5">
        <v>12981.57</v>
      </c>
      <c r="F143" s="5"/>
      <c r="G143" s="5">
        <v>12981.57</v>
      </c>
      <c r="H143" s="5">
        <v>372.57</v>
      </c>
      <c r="I143" s="5">
        <v>2805.25</v>
      </c>
      <c r="J143" s="5">
        <v>394.64</v>
      </c>
      <c r="L143" s="5">
        <f t="shared" si="21"/>
        <v>3572.46</v>
      </c>
      <c r="M143" s="5">
        <f t="shared" si="22"/>
        <v>9409.11</v>
      </c>
    </row>
    <row r="144" spans="1:23" x14ac:dyDescent="0.25">
      <c r="A144" s="2" t="s">
        <v>122</v>
      </c>
      <c r="B144" s="2" t="s">
        <v>24</v>
      </c>
      <c r="C144" s="2" t="s">
        <v>8</v>
      </c>
      <c r="D144" s="2" t="s">
        <v>18</v>
      </c>
      <c r="E144" s="5">
        <v>12981.57</v>
      </c>
      <c r="F144" s="5"/>
      <c r="G144" s="5">
        <v>12981.57</v>
      </c>
      <c r="H144" s="5">
        <v>372.57</v>
      </c>
      <c r="I144" s="5">
        <v>2805.25</v>
      </c>
      <c r="J144" s="5">
        <v>394.64</v>
      </c>
      <c r="L144" s="5">
        <f t="shared" si="21"/>
        <v>3572.46</v>
      </c>
      <c r="M144" s="5">
        <f t="shared" si="22"/>
        <v>9409.11</v>
      </c>
    </row>
    <row r="145" spans="1:23" x14ac:dyDescent="0.25">
      <c r="A145" s="2" t="s">
        <v>123</v>
      </c>
      <c r="B145" s="2" t="s">
        <v>24</v>
      </c>
      <c r="C145" s="2" t="s">
        <v>8</v>
      </c>
      <c r="D145" s="2" t="s">
        <v>9</v>
      </c>
      <c r="E145" s="5">
        <v>12981.57</v>
      </c>
      <c r="F145" s="5"/>
      <c r="G145" s="5">
        <v>12981.57</v>
      </c>
      <c r="H145" s="5">
        <v>372.57</v>
      </c>
      <c r="I145" s="5">
        <v>2805.25</v>
      </c>
      <c r="J145" s="5">
        <v>394.64</v>
      </c>
      <c r="L145" s="5">
        <f t="shared" si="21"/>
        <v>3572.46</v>
      </c>
      <c r="M145" s="5">
        <f t="shared" si="22"/>
        <v>9409.11</v>
      </c>
    </row>
    <row r="146" spans="1:23" x14ac:dyDescent="0.25">
      <c r="A146" s="2" t="s">
        <v>124</v>
      </c>
      <c r="B146" s="2" t="s">
        <v>24</v>
      </c>
      <c r="C146" s="2" t="s">
        <v>8</v>
      </c>
      <c r="D146" s="2" t="s">
        <v>9</v>
      </c>
      <c r="E146" s="5">
        <v>12981.57</v>
      </c>
      <c r="F146" s="5"/>
      <c r="G146" s="5">
        <v>12981.57</v>
      </c>
      <c r="H146" s="5">
        <v>372.57</v>
      </c>
      <c r="I146" s="5">
        <v>2805.25</v>
      </c>
      <c r="J146" s="5">
        <v>394.64</v>
      </c>
      <c r="L146" s="5">
        <f t="shared" si="21"/>
        <v>3572.46</v>
      </c>
      <c r="M146" s="5">
        <f t="shared" si="22"/>
        <v>9409.11</v>
      </c>
    </row>
    <row r="147" spans="1:23" x14ac:dyDescent="0.25">
      <c r="A147" s="2" t="s">
        <v>245</v>
      </c>
      <c r="B147" s="2" t="s">
        <v>47</v>
      </c>
      <c r="C147" s="2" t="s">
        <v>8</v>
      </c>
      <c r="D147" s="2" t="s">
        <v>9</v>
      </c>
      <c r="E147" s="5">
        <v>10000</v>
      </c>
      <c r="F147" s="5"/>
      <c r="G147" s="5">
        <v>10000</v>
      </c>
      <c r="H147" s="5">
        <v>287</v>
      </c>
      <c r="I147" s="5">
        <v>1411.35</v>
      </c>
      <c r="J147" s="5">
        <v>304</v>
      </c>
      <c r="L147" s="5">
        <f t="shared" si="21"/>
        <v>2002.35</v>
      </c>
      <c r="M147" s="5">
        <f t="shared" si="22"/>
        <v>7997.65</v>
      </c>
    </row>
    <row r="148" spans="1:23" x14ac:dyDescent="0.25">
      <c r="D148" s="2">
        <v>6</v>
      </c>
      <c r="E148" s="6">
        <f>SUM(E142:E147)</f>
        <v>74907.850000000006</v>
      </c>
      <c r="F148" s="6">
        <f t="shared" ref="F148:M148" si="23">SUM(F142:F147)</f>
        <v>0</v>
      </c>
      <c r="G148" s="6">
        <f t="shared" si="23"/>
        <v>74907.850000000006</v>
      </c>
      <c r="H148" s="6">
        <f t="shared" si="23"/>
        <v>2149.85</v>
      </c>
      <c r="I148" s="6">
        <f t="shared" si="23"/>
        <v>15437.6</v>
      </c>
      <c r="J148" s="6">
        <f t="shared" si="23"/>
        <v>2277.1999999999998</v>
      </c>
      <c r="K148" s="6">
        <f t="shared" si="23"/>
        <v>0</v>
      </c>
      <c r="L148" s="6">
        <f t="shared" si="23"/>
        <v>19864.649999999998</v>
      </c>
      <c r="M148" s="6">
        <f t="shared" si="23"/>
        <v>55043.200000000004</v>
      </c>
    </row>
    <row r="149" spans="1:23" x14ac:dyDescent="0.25">
      <c r="E149" s="5"/>
      <c r="F149" s="5"/>
      <c r="G149" s="5"/>
      <c r="H149" s="5"/>
      <c r="I149" s="5"/>
      <c r="J149" s="5"/>
      <c r="L149" s="5"/>
      <c r="M149" s="5"/>
    </row>
    <row r="150" spans="1:23" x14ac:dyDescent="0.25">
      <c r="E150" s="5"/>
      <c r="F150" s="5"/>
      <c r="G150" s="5"/>
      <c r="H150" s="5"/>
      <c r="I150" s="5"/>
      <c r="J150" s="5"/>
      <c r="L150" s="5"/>
      <c r="M150" s="5"/>
    </row>
    <row r="151" spans="1:23" x14ac:dyDescent="0.25">
      <c r="A151" s="7" t="s">
        <v>10</v>
      </c>
      <c r="B151" s="8"/>
      <c r="C151" s="8"/>
      <c r="D151" s="8"/>
      <c r="E151" s="9"/>
      <c r="F151" s="9"/>
      <c r="G151" s="9"/>
      <c r="H151" s="9"/>
      <c r="I151" s="9"/>
      <c r="J151" s="9"/>
      <c r="K151" s="8"/>
      <c r="L151" s="9"/>
      <c r="M151" s="9"/>
    </row>
    <row r="152" spans="1:23" x14ac:dyDescent="0.25">
      <c r="A152" s="3" t="s">
        <v>252</v>
      </c>
      <c r="B152" s="3" t="s">
        <v>253</v>
      </c>
      <c r="C152" s="3" t="s">
        <v>0</v>
      </c>
      <c r="D152" s="3" t="s">
        <v>1</v>
      </c>
      <c r="E152" s="4" t="s">
        <v>254</v>
      </c>
      <c r="F152" s="4" t="s">
        <v>255</v>
      </c>
      <c r="G152" s="4" t="s">
        <v>256</v>
      </c>
      <c r="H152" s="4" t="s">
        <v>2</v>
      </c>
      <c r="I152" s="4" t="s">
        <v>3</v>
      </c>
      <c r="J152" s="4" t="s">
        <v>4</v>
      </c>
      <c r="K152" s="4" t="s">
        <v>257</v>
      </c>
      <c r="L152" s="4" t="s">
        <v>258</v>
      </c>
      <c r="M152" s="4" t="s">
        <v>5</v>
      </c>
      <c r="O152" s="1"/>
      <c r="Q152" s="1"/>
      <c r="T152" s="1"/>
      <c r="U152" s="1"/>
      <c r="W152" s="1"/>
    </row>
    <row r="153" spans="1:23" x14ac:dyDescent="0.25">
      <c r="A153" s="2" t="s">
        <v>125</v>
      </c>
      <c r="B153" s="2" t="s">
        <v>24</v>
      </c>
      <c r="C153" s="2" t="s">
        <v>8</v>
      </c>
      <c r="D153" s="2" t="s">
        <v>18</v>
      </c>
      <c r="E153" s="5">
        <v>12981.57</v>
      </c>
      <c r="F153" s="5"/>
      <c r="G153" s="5">
        <v>12981.57</v>
      </c>
      <c r="H153" s="5">
        <v>372.57</v>
      </c>
      <c r="I153" s="5">
        <v>2805.25</v>
      </c>
      <c r="J153" s="5">
        <v>394.64</v>
      </c>
      <c r="L153" s="5">
        <f t="shared" ref="L153:L159" si="24">+J153+I153+H153</f>
        <v>3572.46</v>
      </c>
      <c r="M153" s="5">
        <f t="shared" ref="M153:M159" si="25">+G153-L153</f>
        <v>9409.11</v>
      </c>
    </row>
    <row r="154" spans="1:23" x14ac:dyDescent="0.25">
      <c r="A154" s="2" t="s">
        <v>126</v>
      </c>
      <c r="B154" s="2" t="s">
        <v>24</v>
      </c>
      <c r="C154" s="2" t="s">
        <v>8</v>
      </c>
      <c r="D154" s="2" t="s">
        <v>18</v>
      </c>
      <c r="E154" s="5">
        <v>12981.57</v>
      </c>
      <c r="F154" s="5"/>
      <c r="G154" s="5">
        <v>12981.57</v>
      </c>
      <c r="H154" s="5">
        <v>372.57</v>
      </c>
      <c r="I154" s="5">
        <v>2805.25</v>
      </c>
      <c r="J154" s="5">
        <v>394.64</v>
      </c>
      <c r="L154" s="5">
        <f t="shared" si="24"/>
        <v>3572.46</v>
      </c>
      <c r="M154" s="5">
        <f t="shared" si="25"/>
        <v>9409.11</v>
      </c>
    </row>
    <row r="155" spans="1:23" x14ac:dyDescent="0.25">
      <c r="A155" s="2" t="s">
        <v>127</v>
      </c>
      <c r="B155" s="2" t="s">
        <v>24</v>
      </c>
      <c r="C155" s="2" t="s">
        <v>8</v>
      </c>
      <c r="D155" s="2" t="s">
        <v>18</v>
      </c>
      <c r="E155" s="5">
        <v>12981.57</v>
      </c>
      <c r="F155" s="5"/>
      <c r="G155" s="5">
        <v>12981.57</v>
      </c>
      <c r="H155" s="5">
        <v>372.57</v>
      </c>
      <c r="I155" s="5">
        <v>2805.25</v>
      </c>
      <c r="J155" s="5">
        <v>394.64</v>
      </c>
      <c r="L155" s="5">
        <f t="shared" si="24"/>
        <v>3572.46</v>
      </c>
      <c r="M155" s="5">
        <f t="shared" si="25"/>
        <v>9409.11</v>
      </c>
    </row>
    <row r="156" spans="1:23" x14ac:dyDescent="0.25">
      <c r="A156" s="2" t="s">
        <v>128</v>
      </c>
      <c r="B156" s="2" t="s">
        <v>24</v>
      </c>
      <c r="C156" s="2" t="s">
        <v>8</v>
      </c>
      <c r="D156" s="2" t="s">
        <v>18</v>
      </c>
      <c r="E156" s="5">
        <v>12981.57</v>
      </c>
      <c r="F156" s="5"/>
      <c r="G156" s="5">
        <v>12981.57</v>
      </c>
      <c r="H156" s="5">
        <v>372.57</v>
      </c>
      <c r="I156" s="5">
        <v>2805.25</v>
      </c>
      <c r="J156" s="5">
        <v>394.64</v>
      </c>
      <c r="L156" s="5">
        <f t="shared" si="24"/>
        <v>3572.46</v>
      </c>
      <c r="M156" s="5">
        <f t="shared" si="25"/>
        <v>9409.11</v>
      </c>
    </row>
    <row r="157" spans="1:23" x14ac:dyDescent="0.25">
      <c r="A157" s="2" t="s">
        <v>129</v>
      </c>
      <c r="B157" s="2" t="s">
        <v>24</v>
      </c>
      <c r="C157" s="2" t="s">
        <v>8</v>
      </c>
      <c r="D157" s="2" t="s">
        <v>18</v>
      </c>
      <c r="E157" s="5">
        <v>12981.57</v>
      </c>
      <c r="F157" s="5"/>
      <c r="G157" s="5">
        <v>12981.57</v>
      </c>
      <c r="H157" s="5">
        <v>372.57</v>
      </c>
      <c r="I157" s="5">
        <v>2805.25</v>
      </c>
      <c r="J157" s="5">
        <v>394.64</v>
      </c>
      <c r="L157" s="5">
        <f t="shared" si="24"/>
        <v>3572.46</v>
      </c>
      <c r="M157" s="5">
        <f t="shared" si="25"/>
        <v>9409.11</v>
      </c>
    </row>
    <row r="158" spans="1:23" x14ac:dyDescent="0.25">
      <c r="A158" s="2" t="s">
        <v>130</v>
      </c>
      <c r="B158" s="2" t="s">
        <v>24</v>
      </c>
      <c r="C158" s="2" t="s">
        <v>8</v>
      </c>
      <c r="D158" s="2" t="s">
        <v>9</v>
      </c>
      <c r="E158" s="5">
        <v>12981.57</v>
      </c>
      <c r="F158" s="5"/>
      <c r="G158" s="5">
        <v>12981.57</v>
      </c>
      <c r="H158" s="5">
        <v>372.57</v>
      </c>
      <c r="I158" s="5">
        <v>2633.7</v>
      </c>
      <c r="J158" s="5">
        <v>394.64</v>
      </c>
      <c r="L158" s="5">
        <f t="shared" si="24"/>
        <v>3400.91</v>
      </c>
      <c r="M158" s="5">
        <f t="shared" si="25"/>
        <v>9580.66</v>
      </c>
    </row>
    <row r="159" spans="1:23" x14ac:dyDescent="0.25">
      <c r="A159" s="2" t="s">
        <v>54</v>
      </c>
      <c r="B159" s="2" t="s">
        <v>7</v>
      </c>
      <c r="C159" s="2" t="s">
        <v>8</v>
      </c>
      <c r="D159" s="2" t="s">
        <v>9</v>
      </c>
      <c r="E159" s="5">
        <v>28550</v>
      </c>
      <c r="F159" s="5"/>
      <c r="G159" s="5">
        <v>28550</v>
      </c>
      <c r="H159" s="5">
        <v>819.38</v>
      </c>
      <c r="I159" s="5">
        <v>1854</v>
      </c>
      <c r="J159" s="5">
        <v>867.92</v>
      </c>
      <c r="L159" s="5">
        <f t="shared" si="24"/>
        <v>3541.3</v>
      </c>
      <c r="M159" s="5">
        <f t="shared" si="25"/>
        <v>25008.7</v>
      </c>
    </row>
    <row r="160" spans="1:23" x14ac:dyDescent="0.25">
      <c r="D160" s="2">
        <v>7</v>
      </c>
      <c r="E160" s="6">
        <f>SUM(E153:E159)</f>
        <v>106439.42</v>
      </c>
      <c r="F160" s="6">
        <f t="shared" ref="F160:M160" si="26">SUM(F153:F159)</f>
        <v>0</v>
      </c>
      <c r="G160" s="6">
        <f t="shared" si="26"/>
        <v>106439.42</v>
      </c>
      <c r="H160" s="6">
        <f t="shared" si="26"/>
        <v>3054.8</v>
      </c>
      <c r="I160" s="6">
        <f t="shared" si="26"/>
        <v>18513.95</v>
      </c>
      <c r="J160" s="6">
        <f t="shared" si="26"/>
        <v>3235.7599999999998</v>
      </c>
      <c r="K160" s="6">
        <f t="shared" si="26"/>
        <v>0</v>
      </c>
      <c r="L160" s="6">
        <f t="shared" si="26"/>
        <v>24804.51</v>
      </c>
      <c r="M160" s="6">
        <f t="shared" si="26"/>
        <v>81634.91</v>
      </c>
    </row>
    <row r="161" spans="1:23" x14ac:dyDescent="0.25">
      <c r="E161" s="5"/>
      <c r="F161" s="5"/>
      <c r="G161" s="5"/>
      <c r="H161" s="5"/>
      <c r="I161" s="5"/>
      <c r="J161" s="5"/>
      <c r="L161" s="5"/>
      <c r="M161" s="5"/>
    </row>
    <row r="162" spans="1:23" x14ac:dyDescent="0.25">
      <c r="E162" s="5"/>
      <c r="F162" s="5"/>
      <c r="G162" s="5"/>
      <c r="H162" s="5"/>
      <c r="I162" s="5"/>
      <c r="J162" s="5"/>
      <c r="L162" s="5"/>
      <c r="M162" s="5"/>
    </row>
    <row r="163" spans="1:23" x14ac:dyDescent="0.25">
      <c r="A163" s="7" t="s">
        <v>29</v>
      </c>
      <c r="B163" s="8"/>
      <c r="C163" s="8"/>
      <c r="D163" s="8"/>
      <c r="E163" s="9"/>
      <c r="F163" s="9"/>
      <c r="G163" s="9"/>
      <c r="H163" s="9"/>
      <c r="I163" s="9"/>
      <c r="J163" s="9"/>
      <c r="K163" s="8"/>
      <c r="L163" s="9"/>
      <c r="M163" s="9"/>
    </row>
    <row r="164" spans="1:23" x14ac:dyDescent="0.25">
      <c r="A164" s="3" t="s">
        <v>252</v>
      </c>
      <c r="B164" s="3" t="s">
        <v>253</v>
      </c>
      <c r="C164" s="3" t="s">
        <v>0</v>
      </c>
      <c r="D164" s="3" t="s">
        <v>1</v>
      </c>
      <c r="E164" s="4" t="s">
        <v>254</v>
      </c>
      <c r="F164" s="4" t="s">
        <v>255</v>
      </c>
      <c r="G164" s="4" t="s">
        <v>256</v>
      </c>
      <c r="H164" s="4" t="s">
        <v>2</v>
      </c>
      <c r="I164" s="4" t="s">
        <v>3</v>
      </c>
      <c r="J164" s="4" t="s">
        <v>4</v>
      </c>
      <c r="K164" s="4" t="s">
        <v>257</v>
      </c>
      <c r="L164" s="4" t="s">
        <v>258</v>
      </c>
      <c r="M164" s="4" t="s">
        <v>5</v>
      </c>
      <c r="O164" s="1"/>
      <c r="Q164" s="1"/>
      <c r="T164" s="1"/>
      <c r="U164" s="1"/>
      <c r="W164" s="1"/>
    </row>
    <row r="165" spans="1:23" x14ac:dyDescent="0.25">
      <c r="A165" s="2" t="s">
        <v>131</v>
      </c>
      <c r="B165" s="2" t="s">
        <v>24</v>
      </c>
      <c r="C165" s="2" t="s">
        <v>8</v>
      </c>
      <c r="D165" s="2" t="s">
        <v>18</v>
      </c>
      <c r="E165" s="5">
        <v>12981.57</v>
      </c>
      <c r="F165" s="5"/>
      <c r="G165" s="5">
        <v>12981.57</v>
      </c>
      <c r="H165" s="5">
        <v>372.57</v>
      </c>
      <c r="I165" s="5">
        <v>2805.25</v>
      </c>
      <c r="J165" s="5">
        <v>394.64</v>
      </c>
      <c r="L165" s="5">
        <f t="shared" ref="L165:L175" si="27">+J165+I165+H165</f>
        <v>3572.46</v>
      </c>
      <c r="M165" s="5">
        <f t="shared" ref="M165:M175" si="28">+G165-L165</f>
        <v>9409.11</v>
      </c>
    </row>
    <row r="166" spans="1:23" x14ac:dyDescent="0.25">
      <c r="A166" s="2" t="s">
        <v>132</v>
      </c>
      <c r="B166" s="2" t="s">
        <v>24</v>
      </c>
      <c r="C166" s="2" t="s">
        <v>8</v>
      </c>
      <c r="D166" s="2" t="s">
        <v>18</v>
      </c>
      <c r="E166" s="5">
        <v>12981.57</v>
      </c>
      <c r="F166" s="5"/>
      <c r="G166" s="5">
        <v>12981.57</v>
      </c>
      <c r="H166" s="5">
        <v>372.57</v>
      </c>
      <c r="I166" s="5">
        <v>2805.25</v>
      </c>
      <c r="J166" s="5">
        <v>394.64</v>
      </c>
      <c r="L166" s="5">
        <f t="shared" si="27"/>
        <v>3572.46</v>
      </c>
      <c r="M166" s="5">
        <f t="shared" si="28"/>
        <v>9409.11</v>
      </c>
    </row>
    <row r="167" spans="1:23" x14ac:dyDescent="0.25">
      <c r="A167" s="2" t="s">
        <v>133</v>
      </c>
      <c r="B167" s="2" t="s">
        <v>24</v>
      </c>
      <c r="C167" s="2" t="s">
        <v>8</v>
      </c>
      <c r="D167" s="2" t="s">
        <v>18</v>
      </c>
      <c r="E167" s="5">
        <v>22981.57</v>
      </c>
      <c r="F167" s="5"/>
      <c r="G167" s="5">
        <v>22981.57</v>
      </c>
      <c r="H167" s="5">
        <v>659.57</v>
      </c>
      <c r="I167" s="5">
        <v>5157.5</v>
      </c>
      <c r="J167" s="5">
        <v>698.64</v>
      </c>
      <c r="L167" s="5">
        <f t="shared" si="27"/>
        <v>6515.71</v>
      </c>
      <c r="M167" s="5">
        <f t="shared" si="28"/>
        <v>16465.86</v>
      </c>
    </row>
    <row r="168" spans="1:23" x14ac:dyDescent="0.25">
      <c r="A168" s="2" t="s">
        <v>134</v>
      </c>
      <c r="B168" s="2" t="s">
        <v>24</v>
      </c>
      <c r="C168" s="2" t="s">
        <v>8</v>
      </c>
      <c r="D168" s="2" t="s">
        <v>18</v>
      </c>
      <c r="E168" s="5">
        <v>12981.57</v>
      </c>
      <c r="F168" s="5"/>
      <c r="G168" s="5">
        <v>12981.57</v>
      </c>
      <c r="H168" s="5">
        <v>372.57</v>
      </c>
      <c r="I168" s="5">
        <v>2805.25</v>
      </c>
      <c r="J168" s="5">
        <v>394.64</v>
      </c>
      <c r="L168" s="5">
        <f t="shared" si="27"/>
        <v>3572.46</v>
      </c>
      <c r="M168" s="5">
        <f t="shared" si="28"/>
        <v>9409.11</v>
      </c>
    </row>
    <row r="169" spans="1:23" x14ac:dyDescent="0.25">
      <c r="A169" s="2" t="s">
        <v>135</v>
      </c>
      <c r="B169" s="2" t="s">
        <v>24</v>
      </c>
      <c r="C169" s="2" t="s">
        <v>8</v>
      </c>
      <c r="D169" s="2" t="s">
        <v>18</v>
      </c>
      <c r="E169" s="5">
        <v>12981.57</v>
      </c>
      <c r="F169" s="5"/>
      <c r="G169" s="5">
        <v>12981.57</v>
      </c>
      <c r="H169" s="5">
        <v>372.57</v>
      </c>
      <c r="I169" s="5">
        <v>2805.25</v>
      </c>
      <c r="J169" s="5">
        <v>394.64</v>
      </c>
      <c r="L169" s="5">
        <f t="shared" si="27"/>
        <v>3572.46</v>
      </c>
      <c r="M169" s="5">
        <f t="shared" si="28"/>
        <v>9409.11</v>
      </c>
    </row>
    <row r="170" spans="1:23" x14ac:dyDescent="0.25">
      <c r="A170" s="2" t="s">
        <v>136</v>
      </c>
      <c r="B170" s="2" t="s">
        <v>24</v>
      </c>
      <c r="C170" s="2" t="s">
        <v>8</v>
      </c>
      <c r="D170" s="2" t="s">
        <v>18</v>
      </c>
      <c r="E170" s="5">
        <v>12981.57</v>
      </c>
      <c r="F170" s="5"/>
      <c r="G170" s="5">
        <v>12981.57</v>
      </c>
      <c r="H170" s="5">
        <v>372.57</v>
      </c>
      <c r="I170" s="5">
        <v>2805.25</v>
      </c>
      <c r="J170" s="5">
        <v>394.64</v>
      </c>
      <c r="L170" s="5">
        <f t="shared" si="27"/>
        <v>3572.46</v>
      </c>
      <c r="M170" s="5">
        <f t="shared" si="28"/>
        <v>9409.11</v>
      </c>
    </row>
    <row r="171" spans="1:23" x14ac:dyDescent="0.25">
      <c r="A171" s="2" t="s">
        <v>137</v>
      </c>
      <c r="B171" s="2" t="s">
        <v>24</v>
      </c>
      <c r="C171" s="2" t="s">
        <v>8</v>
      </c>
      <c r="D171" s="2" t="s">
        <v>18</v>
      </c>
      <c r="E171" s="5">
        <v>12981.57</v>
      </c>
      <c r="F171" s="5"/>
      <c r="G171" s="5">
        <v>12981.57</v>
      </c>
      <c r="H171" s="5">
        <v>372.57</v>
      </c>
      <c r="I171" s="5">
        <v>2805.25</v>
      </c>
      <c r="J171" s="5">
        <v>394.64</v>
      </c>
      <c r="L171" s="5">
        <f t="shared" si="27"/>
        <v>3572.46</v>
      </c>
      <c r="M171" s="5">
        <f t="shared" si="28"/>
        <v>9409.11</v>
      </c>
    </row>
    <row r="172" spans="1:23" x14ac:dyDescent="0.25">
      <c r="A172" s="2" t="s">
        <v>138</v>
      </c>
      <c r="B172" s="2" t="s">
        <v>24</v>
      </c>
      <c r="C172" s="2" t="s">
        <v>8</v>
      </c>
      <c r="D172" s="2" t="s">
        <v>18</v>
      </c>
      <c r="E172" s="5">
        <v>14981.57</v>
      </c>
      <c r="F172" s="5"/>
      <c r="G172" s="5">
        <v>14981.57</v>
      </c>
      <c r="H172" s="5">
        <v>429.97</v>
      </c>
      <c r="I172" s="5">
        <v>3189.93</v>
      </c>
      <c r="J172" s="5">
        <v>455.44</v>
      </c>
      <c r="L172" s="5">
        <f t="shared" si="27"/>
        <v>4075.34</v>
      </c>
      <c r="M172" s="5">
        <f t="shared" si="28"/>
        <v>10906.23</v>
      </c>
    </row>
    <row r="173" spans="1:23" x14ac:dyDescent="0.25">
      <c r="A173" s="2" t="s">
        <v>139</v>
      </c>
      <c r="B173" s="2" t="s">
        <v>24</v>
      </c>
      <c r="C173" s="2" t="s">
        <v>8</v>
      </c>
      <c r="D173" s="2" t="s">
        <v>9</v>
      </c>
      <c r="E173" s="5">
        <v>12981.57</v>
      </c>
      <c r="F173" s="5"/>
      <c r="G173" s="5">
        <v>12981.57</v>
      </c>
      <c r="H173" s="5">
        <v>372.57</v>
      </c>
      <c r="I173" s="5">
        <v>2805.25</v>
      </c>
      <c r="J173" s="5">
        <v>394.64</v>
      </c>
      <c r="L173" s="5">
        <f t="shared" si="27"/>
        <v>3572.46</v>
      </c>
      <c r="M173" s="5">
        <f t="shared" si="28"/>
        <v>9409.11</v>
      </c>
    </row>
    <row r="174" spans="1:23" x14ac:dyDescent="0.25">
      <c r="A174" s="2" t="s">
        <v>140</v>
      </c>
      <c r="B174" s="2" t="s">
        <v>24</v>
      </c>
      <c r="C174" s="2" t="s">
        <v>8</v>
      </c>
      <c r="D174" s="2" t="s">
        <v>9</v>
      </c>
      <c r="E174" s="5">
        <v>14981.57</v>
      </c>
      <c r="F174" s="5"/>
      <c r="G174" s="5">
        <v>14981.57</v>
      </c>
      <c r="H174" s="5">
        <v>429.97</v>
      </c>
      <c r="I174" s="5">
        <v>3275.7</v>
      </c>
      <c r="J174" s="5">
        <v>455.44</v>
      </c>
      <c r="L174" s="5">
        <f t="shared" si="27"/>
        <v>4161.1099999999997</v>
      </c>
      <c r="M174" s="5">
        <f t="shared" si="28"/>
        <v>10820.46</v>
      </c>
    </row>
    <row r="175" spans="1:23" x14ac:dyDescent="0.25">
      <c r="A175" s="2" t="s">
        <v>141</v>
      </c>
      <c r="B175" s="2" t="s">
        <v>24</v>
      </c>
      <c r="C175" s="2" t="s">
        <v>8</v>
      </c>
      <c r="D175" s="2" t="s">
        <v>9</v>
      </c>
      <c r="E175" s="5">
        <v>22981.57</v>
      </c>
      <c r="F175" s="5"/>
      <c r="G175" s="5">
        <v>22981.57</v>
      </c>
      <c r="H175" s="5">
        <v>659.57</v>
      </c>
      <c r="I175" s="5">
        <v>5157.5</v>
      </c>
      <c r="J175" s="5">
        <v>698.64</v>
      </c>
      <c r="L175" s="5">
        <f t="shared" si="27"/>
        <v>6515.71</v>
      </c>
      <c r="M175" s="5">
        <f t="shared" si="28"/>
        <v>16465.86</v>
      </c>
    </row>
    <row r="176" spans="1:23" x14ac:dyDescent="0.25">
      <c r="D176" s="2">
        <v>11</v>
      </c>
      <c r="E176" s="6">
        <f>SUM(E165:E175)</f>
        <v>166797.27000000005</v>
      </c>
      <c r="F176" s="6">
        <f t="shared" ref="F176:M176" si="29">SUM(F165:F175)</f>
        <v>0</v>
      </c>
      <c r="G176" s="6">
        <f t="shared" si="29"/>
        <v>166797.27000000005</v>
      </c>
      <c r="H176" s="6">
        <f t="shared" si="29"/>
        <v>4787.07</v>
      </c>
      <c r="I176" s="6">
        <f t="shared" si="29"/>
        <v>36417.380000000005</v>
      </c>
      <c r="J176" s="6">
        <f t="shared" si="29"/>
        <v>5070.6399999999994</v>
      </c>
      <c r="K176" s="6">
        <f t="shared" si="29"/>
        <v>0</v>
      </c>
      <c r="L176" s="6">
        <f t="shared" si="29"/>
        <v>46275.09</v>
      </c>
      <c r="M176" s="6">
        <f t="shared" si="29"/>
        <v>120522.18000000001</v>
      </c>
    </row>
    <row r="177" spans="1:23" x14ac:dyDescent="0.25">
      <c r="E177" s="5"/>
      <c r="F177" s="5"/>
      <c r="G177" s="5"/>
      <c r="H177" s="5"/>
      <c r="I177" s="5"/>
      <c r="J177" s="5"/>
      <c r="L177" s="5"/>
      <c r="M177" s="5"/>
    </row>
    <row r="178" spans="1:23" x14ac:dyDescent="0.25">
      <c r="E178" s="5"/>
      <c r="F178" s="5"/>
      <c r="G178" s="5"/>
      <c r="H178" s="5"/>
      <c r="I178" s="5"/>
      <c r="J178" s="5"/>
      <c r="L178" s="5"/>
      <c r="M178" s="5"/>
    </row>
    <row r="179" spans="1:23" x14ac:dyDescent="0.25">
      <c r="A179" s="7" t="s">
        <v>30</v>
      </c>
      <c r="B179" s="8"/>
      <c r="C179" s="8"/>
      <c r="D179" s="8"/>
      <c r="E179" s="9"/>
      <c r="F179" s="9"/>
      <c r="G179" s="9"/>
      <c r="H179" s="9"/>
      <c r="I179" s="9"/>
      <c r="J179" s="9"/>
      <c r="K179" s="8"/>
      <c r="L179" s="9"/>
      <c r="M179" s="9"/>
    </row>
    <row r="180" spans="1:23" x14ac:dyDescent="0.25">
      <c r="A180" s="3" t="s">
        <v>252</v>
      </c>
      <c r="B180" s="3" t="s">
        <v>253</v>
      </c>
      <c r="C180" s="3" t="s">
        <v>0</v>
      </c>
      <c r="D180" s="3" t="s">
        <v>1</v>
      </c>
      <c r="E180" s="4" t="s">
        <v>254</v>
      </c>
      <c r="F180" s="4" t="s">
        <v>255</v>
      </c>
      <c r="G180" s="4" t="s">
        <v>256</v>
      </c>
      <c r="H180" s="4" t="s">
        <v>2</v>
      </c>
      <c r="I180" s="4" t="s">
        <v>3</v>
      </c>
      <c r="J180" s="4" t="s">
        <v>4</v>
      </c>
      <c r="K180" s="4" t="s">
        <v>257</v>
      </c>
      <c r="L180" s="4" t="s">
        <v>258</v>
      </c>
      <c r="M180" s="4" t="s">
        <v>5</v>
      </c>
      <c r="O180" s="1"/>
      <c r="Q180" s="1"/>
      <c r="T180" s="1"/>
      <c r="U180" s="1"/>
      <c r="W180" s="1"/>
    </row>
    <row r="181" spans="1:23" x14ac:dyDescent="0.25">
      <c r="A181" s="2" t="s">
        <v>142</v>
      </c>
      <c r="B181" s="2" t="s">
        <v>24</v>
      </c>
      <c r="C181" s="2" t="s">
        <v>8</v>
      </c>
      <c r="D181" s="2" t="s">
        <v>18</v>
      </c>
      <c r="E181" s="5">
        <v>12981.57</v>
      </c>
      <c r="F181" s="5"/>
      <c r="G181" s="5">
        <v>12981.57</v>
      </c>
      <c r="H181" s="5">
        <v>372.57</v>
      </c>
      <c r="I181" s="5">
        <v>2805.25</v>
      </c>
      <c r="J181" s="5">
        <v>394.64</v>
      </c>
      <c r="L181" s="5">
        <f>+J181+I181+H181</f>
        <v>3572.46</v>
      </c>
      <c r="M181" s="5">
        <f>+G181-L181</f>
        <v>9409.11</v>
      </c>
    </row>
    <row r="182" spans="1:23" x14ac:dyDescent="0.25">
      <c r="A182" s="2" t="s">
        <v>143</v>
      </c>
      <c r="B182" s="2" t="s">
        <v>24</v>
      </c>
      <c r="C182" s="2" t="s">
        <v>8</v>
      </c>
      <c r="D182" s="2" t="s">
        <v>18</v>
      </c>
      <c r="E182" s="5">
        <v>12981.57</v>
      </c>
      <c r="F182" s="5"/>
      <c r="G182" s="5">
        <v>12981.57</v>
      </c>
      <c r="H182" s="5">
        <v>372.57</v>
      </c>
      <c r="I182" s="5">
        <v>2805.25</v>
      </c>
      <c r="J182" s="5">
        <v>394.64</v>
      </c>
      <c r="L182" s="5">
        <f>+J182+I182+H182</f>
        <v>3572.46</v>
      </c>
      <c r="M182" s="5">
        <f>+G182-L182</f>
        <v>9409.11</v>
      </c>
    </row>
    <row r="183" spans="1:23" x14ac:dyDescent="0.25">
      <c r="A183" s="2" t="s">
        <v>144</v>
      </c>
      <c r="B183" s="2" t="s">
        <v>24</v>
      </c>
      <c r="C183" s="2" t="s">
        <v>8</v>
      </c>
      <c r="D183" s="2" t="s">
        <v>18</v>
      </c>
      <c r="E183" s="5">
        <v>12981.57</v>
      </c>
      <c r="F183" s="5"/>
      <c r="G183" s="5">
        <v>12981.57</v>
      </c>
      <c r="H183" s="5">
        <v>372.57</v>
      </c>
      <c r="I183" s="5">
        <v>2719.48</v>
      </c>
      <c r="J183" s="5">
        <v>394.64</v>
      </c>
      <c r="L183" s="5">
        <f>+J183+I183+H183</f>
        <v>3486.69</v>
      </c>
      <c r="M183" s="5">
        <f>+G183-L183</f>
        <v>9494.8799999999992</v>
      </c>
    </row>
    <row r="184" spans="1:23" x14ac:dyDescent="0.25">
      <c r="A184" s="2" t="s">
        <v>145</v>
      </c>
      <c r="B184" s="2" t="s">
        <v>24</v>
      </c>
      <c r="C184" s="2" t="s">
        <v>8</v>
      </c>
      <c r="D184" s="2" t="s">
        <v>18</v>
      </c>
      <c r="E184" s="5">
        <v>12981.57</v>
      </c>
      <c r="F184" s="5"/>
      <c r="G184" s="5">
        <v>12981.57</v>
      </c>
      <c r="H184" s="5">
        <v>372.57</v>
      </c>
      <c r="I184" s="5">
        <v>2805.25</v>
      </c>
      <c r="J184" s="5">
        <v>394.64</v>
      </c>
      <c r="L184" s="5">
        <f>+J184+I184+H184</f>
        <v>3572.46</v>
      </c>
      <c r="M184" s="5">
        <f>+G184-L184</f>
        <v>9409.11</v>
      </c>
    </row>
    <row r="185" spans="1:23" x14ac:dyDescent="0.25">
      <c r="A185" s="2" t="s">
        <v>146</v>
      </c>
      <c r="B185" s="2" t="s">
        <v>24</v>
      </c>
      <c r="C185" s="2" t="s">
        <v>8</v>
      </c>
      <c r="D185" s="2" t="s">
        <v>18</v>
      </c>
      <c r="E185" s="5">
        <v>12981.57</v>
      </c>
      <c r="F185" s="5"/>
      <c r="G185" s="5">
        <v>12981.57</v>
      </c>
      <c r="H185" s="5">
        <v>372.57</v>
      </c>
      <c r="I185" s="5">
        <v>2805.25</v>
      </c>
      <c r="J185" s="5">
        <v>394.64</v>
      </c>
      <c r="L185" s="5">
        <f>+J185+I185+H185</f>
        <v>3572.46</v>
      </c>
      <c r="M185" s="5">
        <f>+G185-L185</f>
        <v>9409.11</v>
      </c>
    </row>
    <row r="186" spans="1:23" x14ac:dyDescent="0.25">
      <c r="D186" s="2">
        <v>5</v>
      </c>
      <c r="E186" s="6">
        <f>SUM(E181:E185)</f>
        <v>64907.85</v>
      </c>
      <c r="F186" s="6">
        <f t="shared" ref="F186:M186" si="30">SUM(F181:F185)</f>
        <v>0</v>
      </c>
      <c r="G186" s="6">
        <f t="shared" si="30"/>
        <v>64907.85</v>
      </c>
      <c r="H186" s="6">
        <f t="shared" si="30"/>
        <v>1862.85</v>
      </c>
      <c r="I186" s="6">
        <f t="shared" si="30"/>
        <v>13940.48</v>
      </c>
      <c r="J186" s="6">
        <f t="shared" si="30"/>
        <v>1973.1999999999998</v>
      </c>
      <c r="K186" s="6">
        <f t="shared" si="30"/>
        <v>0</v>
      </c>
      <c r="L186" s="6">
        <f t="shared" si="30"/>
        <v>17776.53</v>
      </c>
      <c r="M186" s="6">
        <f t="shared" si="30"/>
        <v>47131.32</v>
      </c>
    </row>
    <row r="187" spans="1:23" x14ac:dyDescent="0.25">
      <c r="E187" s="5"/>
      <c r="F187" s="5"/>
      <c r="G187" s="5"/>
      <c r="H187" s="5"/>
      <c r="I187" s="5"/>
      <c r="J187" s="5"/>
      <c r="L187" s="5"/>
      <c r="M187" s="5"/>
    </row>
    <row r="188" spans="1:23" x14ac:dyDescent="0.25">
      <c r="E188" s="5"/>
      <c r="F188" s="5"/>
      <c r="G188" s="5"/>
      <c r="H188" s="5"/>
      <c r="I188" s="5"/>
      <c r="J188" s="5"/>
      <c r="L188" s="5"/>
      <c r="M188" s="5"/>
    </row>
    <row r="189" spans="1:23" x14ac:dyDescent="0.25">
      <c r="A189" s="7" t="s">
        <v>11</v>
      </c>
      <c r="B189" s="7"/>
      <c r="C189" s="7"/>
      <c r="D189" s="7"/>
      <c r="E189" s="10"/>
      <c r="F189" s="10"/>
      <c r="G189" s="10"/>
      <c r="H189" s="10"/>
      <c r="I189" s="10"/>
      <c r="J189" s="10"/>
      <c r="K189" s="7"/>
      <c r="L189" s="10"/>
      <c r="M189" s="10"/>
    </row>
    <row r="190" spans="1:23" x14ac:dyDescent="0.25">
      <c r="A190" s="3" t="s">
        <v>252</v>
      </c>
      <c r="B190" s="3" t="s">
        <v>253</v>
      </c>
      <c r="C190" s="3" t="s">
        <v>0</v>
      </c>
      <c r="D190" s="3" t="s">
        <v>1</v>
      </c>
      <c r="E190" s="4" t="s">
        <v>254</v>
      </c>
      <c r="F190" s="4" t="s">
        <v>255</v>
      </c>
      <c r="G190" s="4" t="s">
        <v>256</v>
      </c>
      <c r="H190" s="4" t="s">
        <v>2</v>
      </c>
      <c r="I190" s="4" t="s">
        <v>3</v>
      </c>
      <c r="J190" s="4" t="s">
        <v>4</v>
      </c>
      <c r="K190" s="4" t="s">
        <v>257</v>
      </c>
      <c r="L190" s="4" t="s">
        <v>258</v>
      </c>
      <c r="M190" s="4" t="s">
        <v>5</v>
      </c>
      <c r="O190" s="1"/>
      <c r="Q190" s="1"/>
      <c r="T190" s="1"/>
      <c r="U190" s="1"/>
      <c r="W190" s="1"/>
    </row>
    <row r="191" spans="1:23" x14ac:dyDescent="0.25">
      <c r="A191" s="2" t="s">
        <v>66</v>
      </c>
      <c r="B191" s="2" t="s">
        <v>19</v>
      </c>
      <c r="C191" s="2" t="s">
        <v>8</v>
      </c>
      <c r="D191" s="2" t="s">
        <v>9</v>
      </c>
      <c r="E191" s="5">
        <v>12981.57</v>
      </c>
      <c r="F191" s="5"/>
      <c r="G191" s="5">
        <v>12981.57</v>
      </c>
      <c r="H191" s="5">
        <v>372.57</v>
      </c>
      <c r="I191" s="5">
        <v>2805.25</v>
      </c>
      <c r="J191" s="5">
        <v>394.64</v>
      </c>
      <c r="L191" s="5">
        <f t="shared" ref="L191:L199" si="31">+J191+I191+H191</f>
        <v>3572.46</v>
      </c>
      <c r="M191" s="5">
        <f t="shared" ref="M191:M199" si="32">+G191-L191</f>
        <v>9409.11</v>
      </c>
    </row>
    <row r="192" spans="1:23" x14ac:dyDescent="0.25">
      <c r="A192" s="2" t="s">
        <v>147</v>
      </c>
      <c r="B192" s="2" t="s">
        <v>24</v>
      </c>
      <c r="C192" s="2" t="s">
        <v>8</v>
      </c>
      <c r="D192" s="2" t="s">
        <v>18</v>
      </c>
      <c r="E192" s="5">
        <v>12981.57</v>
      </c>
      <c r="F192" s="5"/>
      <c r="G192" s="5">
        <v>12981.57</v>
      </c>
      <c r="H192" s="5">
        <v>372.57</v>
      </c>
      <c r="I192" s="5">
        <v>2805.25</v>
      </c>
      <c r="J192" s="5">
        <v>394.64</v>
      </c>
      <c r="L192" s="5">
        <f t="shared" si="31"/>
        <v>3572.46</v>
      </c>
      <c r="M192" s="5">
        <f t="shared" si="32"/>
        <v>9409.11</v>
      </c>
    </row>
    <row r="193" spans="1:23" x14ac:dyDescent="0.25">
      <c r="A193" s="2" t="s">
        <v>148</v>
      </c>
      <c r="B193" s="2" t="s">
        <v>24</v>
      </c>
      <c r="C193" s="2" t="s">
        <v>8</v>
      </c>
      <c r="D193" s="2" t="s">
        <v>18</v>
      </c>
      <c r="E193" s="5">
        <v>12981.57</v>
      </c>
      <c r="F193" s="5"/>
      <c r="G193" s="5">
        <v>12981.57</v>
      </c>
      <c r="H193" s="5">
        <v>372.57</v>
      </c>
      <c r="I193" s="5">
        <v>2547.94</v>
      </c>
      <c r="J193" s="5">
        <v>394.64</v>
      </c>
      <c r="L193" s="5">
        <f t="shared" si="31"/>
        <v>3315.15</v>
      </c>
      <c r="M193" s="5">
        <f t="shared" si="32"/>
        <v>9666.42</v>
      </c>
    </row>
    <row r="194" spans="1:23" x14ac:dyDescent="0.25">
      <c r="A194" s="2" t="s">
        <v>149</v>
      </c>
      <c r="B194" s="2" t="s">
        <v>24</v>
      </c>
      <c r="C194" s="2" t="s">
        <v>8</v>
      </c>
      <c r="D194" s="2" t="s">
        <v>18</v>
      </c>
      <c r="E194" s="5">
        <v>12981.57</v>
      </c>
      <c r="F194" s="5"/>
      <c r="G194" s="5">
        <v>12981.57</v>
      </c>
      <c r="H194" s="5">
        <v>372.57</v>
      </c>
      <c r="I194" s="5">
        <v>2633.7</v>
      </c>
      <c r="J194" s="5">
        <v>394.64</v>
      </c>
      <c r="L194" s="5">
        <f t="shared" si="31"/>
        <v>3400.91</v>
      </c>
      <c r="M194" s="5">
        <f t="shared" si="32"/>
        <v>9580.66</v>
      </c>
    </row>
    <row r="195" spans="1:23" x14ac:dyDescent="0.25">
      <c r="A195" s="2" t="s">
        <v>150</v>
      </c>
      <c r="B195" s="2" t="s">
        <v>24</v>
      </c>
      <c r="C195" s="2" t="s">
        <v>8</v>
      </c>
      <c r="D195" s="2" t="s">
        <v>18</v>
      </c>
      <c r="E195" s="5">
        <v>12981.57</v>
      </c>
      <c r="F195" s="5"/>
      <c r="G195" s="5">
        <v>12981.57</v>
      </c>
      <c r="H195" s="5">
        <v>372.57</v>
      </c>
      <c r="I195" s="5">
        <v>2805.25</v>
      </c>
      <c r="J195" s="5">
        <v>394.64</v>
      </c>
      <c r="L195" s="5">
        <f t="shared" si="31"/>
        <v>3572.46</v>
      </c>
      <c r="M195" s="5">
        <f t="shared" si="32"/>
        <v>9409.11</v>
      </c>
    </row>
    <row r="196" spans="1:23" x14ac:dyDescent="0.25">
      <c r="A196" s="2" t="s">
        <v>151</v>
      </c>
      <c r="B196" s="2" t="s">
        <v>24</v>
      </c>
      <c r="C196" s="2" t="s">
        <v>8</v>
      </c>
      <c r="D196" s="2" t="s">
        <v>18</v>
      </c>
      <c r="E196" s="5">
        <v>12981.57</v>
      </c>
      <c r="F196" s="5"/>
      <c r="G196" s="5">
        <v>12981.57</v>
      </c>
      <c r="H196" s="5">
        <v>372.57</v>
      </c>
      <c r="I196" s="5">
        <v>2805.25</v>
      </c>
      <c r="J196" s="5">
        <v>394.64</v>
      </c>
      <c r="L196" s="5">
        <f t="shared" si="31"/>
        <v>3572.46</v>
      </c>
      <c r="M196" s="5">
        <f t="shared" si="32"/>
        <v>9409.11</v>
      </c>
    </row>
    <row r="197" spans="1:23" x14ac:dyDescent="0.25">
      <c r="A197" s="2" t="s">
        <v>152</v>
      </c>
      <c r="B197" s="2" t="s">
        <v>24</v>
      </c>
      <c r="C197" s="2" t="s">
        <v>8</v>
      </c>
      <c r="D197" s="2" t="s">
        <v>18</v>
      </c>
      <c r="E197" s="5">
        <v>12981.57</v>
      </c>
      <c r="F197" s="5"/>
      <c r="G197" s="5">
        <v>12981.57</v>
      </c>
      <c r="H197" s="5">
        <v>372.57</v>
      </c>
      <c r="I197" s="5">
        <v>2633.7</v>
      </c>
      <c r="J197" s="5">
        <v>394.64</v>
      </c>
      <c r="L197" s="5">
        <f t="shared" si="31"/>
        <v>3400.91</v>
      </c>
      <c r="M197" s="5">
        <f t="shared" si="32"/>
        <v>9580.66</v>
      </c>
    </row>
    <row r="198" spans="1:23" x14ac:dyDescent="0.25">
      <c r="A198" s="2" t="s">
        <v>246</v>
      </c>
      <c r="B198" s="2" t="s">
        <v>47</v>
      </c>
      <c r="C198" s="2" t="s">
        <v>8</v>
      </c>
      <c r="D198" s="2" t="s">
        <v>9</v>
      </c>
      <c r="E198" s="5">
        <v>10000</v>
      </c>
      <c r="F198" s="5"/>
      <c r="G198" s="5">
        <v>10000</v>
      </c>
      <c r="H198" s="5">
        <v>287</v>
      </c>
      <c r="I198" s="5">
        <v>1339.36</v>
      </c>
      <c r="J198" s="5">
        <v>304</v>
      </c>
      <c r="L198" s="5">
        <f t="shared" si="31"/>
        <v>1930.36</v>
      </c>
      <c r="M198" s="5">
        <f t="shared" si="32"/>
        <v>8069.64</v>
      </c>
    </row>
    <row r="199" spans="1:23" x14ac:dyDescent="0.25">
      <c r="A199" s="2" t="s">
        <v>55</v>
      </c>
      <c r="B199" s="2" t="s">
        <v>7</v>
      </c>
      <c r="C199" s="2" t="s">
        <v>8</v>
      </c>
      <c r="D199" s="2" t="s">
        <v>9</v>
      </c>
      <c r="E199" s="5">
        <v>28550</v>
      </c>
      <c r="F199" s="5"/>
      <c r="G199" s="5">
        <v>28550</v>
      </c>
      <c r="H199" s="5">
        <v>819.38</v>
      </c>
      <c r="I199" s="5">
        <v>1854</v>
      </c>
      <c r="J199" s="5">
        <v>867.92</v>
      </c>
      <c r="L199" s="5">
        <f t="shared" si="31"/>
        <v>3541.3</v>
      </c>
      <c r="M199" s="5">
        <f t="shared" si="32"/>
        <v>25008.7</v>
      </c>
    </row>
    <row r="200" spans="1:23" x14ac:dyDescent="0.25">
      <c r="D200" s="2">
        <v>9</v>
      </c>
      <c r="E200" s="6">
        <f>SUM(E191:E199)</f>
        <v>129420.98999999999</v>
      </c>
      <c r="F200" s="6">
        <f t="shared" ref="F200:M200" si="33">SUM(F191:F199)</f>
        <v>0</v>
      </c>
      <c r="G200" s="6">
        <f t="shared" si="33"/>
        <v>129420.98999999999</v>
      </c>
      <c r="H200" s="6">
        <f t="shared" si="33"/>
        <v>3714.3700000000003</v>
      </c>
      <c r="I200" s="6">
        <f t="shared" si="33"/>
        <v>22229.7</v>
      </c>
      <c r="J200" s="6">
        <f t="shared" si="33"/>
        <v>3934.3999999999996</v>
      </c>
      <c r="K200" s="6">
        <f t="shared" si="33"/>
        <v>0</v>
      </c>
      <c r="L200" s="6">
        <f t="shared" si="33"/>
        <v>29878.469999999998</v>
      </c>
      <c r="M200" s="6">
        <f t="shared" si="33"/>
        <v>99542.52</v>
      </c>
    </row>
    <row r="201" spans="1:23" x14ac:dyDescent="0.25">
      <c r="E201" s="5"/>
      <c r="F201" s="5"/>
      <c r="G201" s="5"/>
      <c r="H201" s="5"/>
      <c r="I201" s="5"/>
      <c r="J201" s="5"/>
      <c r="L201" s="5"/>
      <c r="M201" s="5"/>
    </row>
    <row r="202" spans="1:23" x14ac:dyDescent="0.25">
      <c r="E202" s="5"/>
      <c r="F202" s="5"/>
      <c r="G202" s="5"/>
      <c r="H202" s="5"/>
      <c r="I202" s="5"/>
      <c r="J202" s="5"/>
      <c r="L202" s="5"/>
      <c r="M202" s="5"/>
    </row>
    <row r="203" spans="1:23" x14ac:dyDescent="0.25">
      <c r="A203" s="7" t="s">
        <v>31</v>
      </c>
      <c r="B203" s="7"/>
      <c r="C203" s="7"/>
      <c r="D203" s="7"/>
      <c r="E203" s="10"/>
      <c r="F203" s="10"/>
      <c r="G203" s="10"/>
      <c r="H203" s="10"/>
      <c r="I203" s="10"/>
      <c r="J203" s="10"/>
      <c r="K203" s="7"/>
      <c r="L203" s="10"/>
      <c r="M203" s="10"/>
    </row>
    <row r="204" spans="1:23" x14ac:dyDescent="0.25">
      <c r="A204" s="3" t="s">
        <v>252</v>
      </c>
      <c r="B204" s="3" t="s">
        <v>253</v>
      </c>
      <c r="C204" s="3" t="s">
        <v>0</v>
      </c>
      <c r="D204" s="3" t="s">
        <v>1</v>
      </c>
      <c r="E204" s="4" t="s">
        <v>254</v>
      </c>
      <c r="F204" s="4" t="s">
        <v>255</v>
      </c>
      <c r="G204" s="4" t="s">
        <v>256</v>
      </c>
      <c r="H204" s="4" t="s">
        <v>2</v>
      </c>
      <c r="I204" s="4" t="s">
        <v>3</v>
      </c>
      <c r="J204" s="4" t="s">
        <v>4</v>
      </c>
      <c r="K204" s="4" t="s">
        <v>257</v>
      </c>
      <c r="L204" s="4" t="s">
        <v>258</v>
      </c>
      <c r="M204" s="4" t="s">
        <v>5</v>
      </c>
      <c r="O204" s="1"/>
      <c r="Q204" s="1"/>
      <c r="T204" s="1"/>
      <c r="U204" s="1"/>
      <c r="W204" s="1"/>
    </row>
    <row r="205" spans="1:23" x14ac:dyDescent="0.25">
      <c r="A205" s="2" t="s">
        <v>153</v>
      </c>
      <c r="B205" s="2" t="s">
        <v>24</v>
      </c>
      <c r="C205" s="2" t="s">
        <v>8</v>
      </c>
      <c r="D205" s="2" t="s">
        <v>18</v>
      </c>
      <c r="E205" s="5">
        <v>12981.57</v>
      </c>
      <c r="F205" s="5"/>
      <c r="G205" s="5">
        <v>12981.57</v>
      </c>
      <c r="H205" s="5">
        <v>372.57</v>
      </c>
      <c r="I205" s="5">
        <v>2719.48</v>
      </c>
      <c r="J205" s="5">
        <v>394.64</v>
      </c>
      <c r="L205" s="5">
        <f t="shared" ref="L205:L211" si="34">+J205+I205+H205</f>
        <v>3486.69</v>
      </c>
      <c r="M205" s="5">
        <f t="shared" ref="M205:M211" si="35">+G205-L205</f>
        <v>9494.8799999999992</v>
      </c>
    </row>
    <row r="206" spans="1:23" x14ac:dyDescent="0.25">
      <c r="A206" s="2" t="s">
        <v>154</v>
      </c>
      <c r="B206" s="2" t="s">
        <v>24</v>
      </c>
      <c r="C206" s="2" t="s">
        <v>8</v>
      </c>
      <c r="D206" s="2" t="s">
        <v>18</v>
      </c>
      <c r="E206" s="5">
        <v>12981.57</v>
      </c>
      <c r="F206" s="5"/>
      <c r="G206" s="5">
        <v>12981.57</v>
      </c>
      <c r="H206" s="5">
        <v>372.57</v>
      </c>
      <c r="I206" s="5">
        <v>2805.25</v>
      </c>
      <c r="J206" s="5">
        <v>394.64</v>
      </c>
      <c r="L206" s="5">
        <f t="shared" si="34"/>
        <v>3572.46</v>
      </c>
      <c r="M206" s="5">
        <f t="shared" si="35"/>
        <v>9409.11</v>
      </c>
    </row>
    <row r="207" spans="1:23" x14ac:dyDescent="0.25">
      <c r="A207" s="2" t="s">
        <v>155</v>
      </c>
      <c r="B207" s="2" t="s">
        <v>24</v>
      </c>
      <c r="C207" s="2" t="s">
        <v>8</v>
      </c>
      <c r="D207" s="2" t="s">
        <v>18</v>
      </c>
      <c r="E207" s="5">
        <v>12981.57</v>
      </c>
      <c r="F207" s="5"/>
      <c r="G207" s="5">
        <v>12981.57</v>
      </c>
      <c r="H207" s="5">
        <v>372.57</v>
      </c>
      <c r="I207" s="5">
        <v>2805.25</v>
      </c>
      <c r="J207" s="5">
        <v>394.64</v>
      </c>
      <c r="L207" s="5">
        <f t="shared" si="34"/>
        <v>3572.46</v>
      </c>
      <c r="M207" s="5">
        <f t="shared" si="35"/>
        <v>9409.11</v>
      </c>
    </row>
    <row r="208" spans="1:23" x14ac:dyDescent="0.25">
      <c r="A208" s="2" t="s">
        <v>156</v>
      </c>
      <c r="B208" s="2" t="s">
        <v>24</v>
      </c>
      <c r="C208" s="2" t="s">
        <v>8</v>
      </c>
      <c r="D208" s="2" t="s">
        <v>18</v>
      </c>
      <c r="E208" s="5">
        <v>12981.57</v>
      </c>
      <c r="F208" s="5"/>
      <c r="G208" s="5">
        <v>12981.57</v>
      </c>
      <c r="H208" s="5">
        <v>372.57</v>
      </c>
      <c r="I208" s="5">
        <v>2719.48</v>
      </c>
      <c r="J208" s="5">
        <v>394.64</v>
      </c>
      <c r="L208" s="5">
        <f t="shared" si="34"/>
        <v>3486.69</v>
      </c>
      <c r="M208" s="5">
        <f t="shared" si="35"/>
        <v>9494.8799999999992</v>
      </c>
    </row>
    <row r="209" spans="1:23" x14ac:dyDescent="0.25">
      <c r="A209" s="2" t="s">
        <v>157</v>
      </c>
      <c r="B209" s="2" t="s">
        <v>24</v>
      </c>
      <c r="C209" s="2" t="s">
        <v>8</v>
      </c>
      <c r="D209" s="2" t="s">
        <v>18</v>
      </c>
      <c r="E209" s="5">
        <v>12981.57</v>
      </c>
      <c r="F209" s="5"/>
      <c r="G209" s="5">
        <v>12981.57</v>
      </c>
      <c r="H209" s="5">
        <v>372.57</v>
      </c>
      <c r="I209" s="5">
        <v>2805.25</v>
      </c>
      <c r="J209" s="5">
        <v>394.64</v>
      </c>
      <c r="L209" s="5">
        <f t="shared" si="34"/>
        <v>3572.46</v>
      </c>
      <c r="M209" s="5">
        <f t="shared" si="35"/>
        <v>9409.11</v>
      </c>
    </row>
    <row r="210" spans="1:23" x14ac:dyDescent="0.25">
      <c r="A210" s="2" t="s">
        <v>158</v>
      </c>
      <c r="B210" s="2" t="s">
        <v>24</v>
      </c>
      <c r="C210" s="2" t="s">
        <v>8</v>
      </c>
      <c r="D210" s="2" t="s">
        <v>18</v>
      </c>
      <c r="E210" s="5">
        <v>22981.57</v>
      </c>
      <c r="F210" s="5"/>
      <c r="G210" s="5">
        <v>22981.57</v>
      </c>
      <c r="H210" s="5">
        <v>659.57</v>
      </c>
      <c r="I210" s="5">
        <v>5157.5</v>
      </c>
      <c r="J210" s="5">
        <v>698.64</v>
      </c>
      <c r="L210" s="5">
        <f t="shared" si="34"/>
        <v>6515.71</v>
      </c>
      <c r="M210" s="5">
        <f t="shared" si="35"/>
        <v>16465.86</v>
      </c>
    </row>
    <row r="211" spans="1:23" x14ac:dyDescent="0.25">
      <c r="A211" s="2" t="s">
        <v>159</v>
      </c>
      <c r="B211" s="2" t="s">
        <v>24</v>
      </c>
      <c r="C211" s="2" t="s">
        <v>8</v>
      </c>
      <c r="D211" s="2" t="s">
        <v>9</v>
      </c>
      <c r="E211" s="5">
        <v>12981.57</v>
      </c>
      <c r="F211" s="5"/>
      <c r="G211" s="5">
        <v>12981.57</v>
      </c>
      <c r="H211" s="5">
        <v>372.57</v>
      </c>
      <c r="I211" s="5">
        <v>2719.48</v>
      </c>
      <c r="J211" s="5">
        <v>394.64</v>
      </c>
      <c r="L211" s="5">
        <f t="shared" si="34"/>
        <v>3486.69</v>
      </c>
      <c r="M211" s="5">
        <f t="shared" si="35"/>
        <v>9494.8799999999992</v>
      </c>
    </row>
    <row r="212" spans="1:23" x14ac:dyDescent="0.25">
      <c r="D212" s="2">
        <v>7</v>
      </c>
      <c r="E212" s="6">
        <f>SUM(E205:E211)</f>
        <v>100870.98999999999</v>
      </c>
      <c r="F212" s="6">
        <f t="shared" ref="F212:M212" si="36">SUM(F205:F211)</f>
        <v>0</v>
      </c>
      <c r="G212" s="6">
        <f t="shared" si="36"/>
        <v>100870.98999999999</v>
      </c>
      <c r="H212" s="6">
        <f t="shared" si="36"/>
        <v>2894.9900000000002</v>
      </c>
      <c r="I212" s="6">
        <f t="shared" si="36"/>
        <v>21731.69</v>
      </c>
      <c r="J212" s="6">
        <f t="shared" si="36"/>
        <v>3066.4799999999996</v>
      </c>
      <c r="K212" s="6">
        <f t="shared" si="36"/>
        <v>0</v>
      </c>
      <c r="L212" s="6">
        <f t="shared" si="36"/>
        <v>27693.16</v>
      </c>
      <c r="M212" s="6">
        <f t="shared" si="36"/>
        <v>73177.83</v>
      </c>
    </row>
    <row r="213" spans="1:23" x14ac:dyDescent="0.25">
      <c r="E213" s="5"/>
      <c r="F213" s="5"/>
      <c r="G213" s="5"/>
      <c r="H213" s="5"/>
      <c r="I213" s="5"/>
      <c r="J213" s="5"/>
      <c r="L213" s="5"/>
      <c r="M213" s="5"/>
    </row>
    <row r="214" spans="1:23" x14ac:dyDescent="0.25">
      <c r="E214" s="5"/>
      <c r="F214" s="5"/>
      <c r="G214" s="5"/>
      <c r="H214" s="5"/>
      <c r="I214" s="5"/>
      <c r="J214" s="5"/>
      <c r="L214" s="5"/>
      <c r="M214" s="5"/>
    </row>
    <row r="215" spans="1:23" x14ac:dyDescent="0.25">
      <c r="A215" s="7" t="s">
        <v>32</v>
      </c>
      <c r="B215" s="7"/>
      <c r="C215" s="7"/>
      <c r="D215" s="7"/>
      <c r="E215" s="10"/>
      <c r="F215" s="10"/>
      <c r="G215" s="10"/>
      <c r="H215" s="10"/>
      <c r="I215" s="10"/>
      <c r="J215" s="10"/>
      <c r="K215" s="7"/>
      <c r="L215" s="10"/>
      <c r="M215" s="10"/>
    </row>
    <row r="216" spans="1:23" x14ac:dyDescent="0.25">
      <c r="A216" s="3" t="s">
        <v>252</v>
      </c>
      <c r="B216" s="3" t="s">
        <v>253</v>
      </c>
      <c r="C216" s="3" t="s">
        <v>0</v>
      </c>
      <c r="D216" s="3" t="s">
        <v>1</v>
      </c>
      <c r="E216" s="4" t="s">
        <v>254</v>
      </c>
      <c r="F216" s="4" t="s">
        <v>255</v>
      </c>
      <c r="G216" s="4" t="s">
        <v>256</v>
      </c>
      <c r="H216" s="4" t="s">
        <v>2</v>
      </c>
      <c r="I216" s="4" t="s">
        <v>3</v>
      </c>
      <c r="J216" s="4" t="s">
        <v>4</v>
      </c>
      <c r="K216" s="4" t="s">
        <v>257</v>
      </c>
      <c r="L216" s="4" t="s">
        <v>258</v>
      </c>
      <c r="M216" s="4" t="s">
        <v>5</v>
      </c>
      <c r="O216" s="1"/>
      <c r="Q216" s="1"/>
      <c r="T216" s="1"/>
      <c r="U216" s="1"/>
      <c r="W216" s="1"/>
    </row>
    <row r="217" spans="1:23" x14ac:dyDescent="0.25">
      <c r="A217" s="2" t="s">
        <v>160</v>
      </c>
      <c r="B217" s="2" t="s">
        <v>24</v>
      </c>
      <c r="C217" s="2" t="s">
        <v>8</v>
      </c>
      <c r="D217" s="2" t="s">
        <v>18</v>
      </c>
      <c r="E217" s="5">
        <v>12981.57</v>
      </c>
      <c r="F217" s="5"/>
      <c r="G217" s="5">
        <v>12981.57</v>
      </c>
      <c r="H217" s="5">
        <v>372.57</v>
      </c>
      <c r="I217" s="5">
        <v>2805.25</v>
      </c>
      <c r="J217" s="5">
        <v>394.64</v>
      </c>
      <c r="L217" s="5">
        <f>+J217+I217+H217</f>
        <v>3572.46</v>
      </c>
      <c r="M217" s="5">
        <f>+G217-L217</f>
        <v>9409.11</v>
      </c>
    </row>
    <row r="218" spans="1:23" x14ac:dyDescent="0.25">
      <c r="A218" s="2" t="s">
        <v>161</v>
      </c>
      <c r="B218" s="2" t="s">
        <v>24</v>
      </c>
      <c r="C218" s="2" t="s">
        <v>8</v>
      </c>
      <c r="D218" s="2" t="s">
        <v>18</v>
      </c>
      <c r="E218" s="5">
        <v>12981.57</v>
      </c>
      <c r="F218" s="5"/>
      <c r="G218" s="5">
        <v>12981.57</v>
      </c>
      <c r="H218" s="5">
        <v>372.57</v>
      </c>
      <c r="I218" s="5">
        <v>2805.25</v>
      </c>
      <c r="J218" s="5">
        <v>394.64</v>
      </c>
      <c r="L218" s="5">
        <f>+J218+I218+H218</f>
        <v>3572.46</v>
      </c>
      <c r="M218" s="5">
        <f>+G218-L218</f>
        <v>9409.11</v>
      </c>
    </row>
    <row r="219" spans="1:23" x14ac:dyDescent="0.25">
      <c r="A219" s="2" t="s">
        <v>162</v>
      </c>
      <c r="B219" s="2" t="s">
        <v>24</v>
      </c>
      <c r="C219" s="2" t="s">
        <v>8</v>
      </c>
      <c r="D219" s="2" t="s">
        <v>18</v>
      </c>
      <c r="E219" s="5">
        <v>22981.57</v>
      </c>
      <c r="F219" s="5"/>
      <c r="G219" s="5">
        <v>22981.57</v>
      </c>
      <c r="H219" s="5">
        <v>659.57</v>
      </c>
      <c r="I219" s="5">
        <v>5157.5</v>
      </c>
      <c r="J219" s="5">
        <v>698.64</v>
      </c>
      <c r="L219" s="5">
        <f>+J219+I219+H219</f>
        <v>6515.71</v>
      </c>
      <c r="M219" s="5">
        <f>+G219-L219</f>
        <v>16465.86</v>
      </c>
    </row>
    <row r="220" spans="1:23" x14ac:dyDescent="0.25">
      <c r="A220" s="2" t="s">
        <v>163</v>
      </c>
      <c r="B220" s="2" t="s">
        <v>24</v>
      </c>
      <c r="C220" s="2" t="s">
        <v>8</v>
      </c>
      <c r="D220" s="2" t="s">
        <v>18</v>
      </c>
      <c r="E220" s="5">
        <v>12981.57</v>
      </c>
      <c r="F220" s="5"/>
      <c r="G220" s="5">
        <v>12981.57</v>
      </c>
      <c r="H220" s="5">
        <v>372.57</v>
      </c>
      <c r="I220" s="5">
        <v>2805.25</v>
      </c>
      <c r="J220" s="5">
        <v>394.64</v>
      </c>
      <c r="L220" s="5">
        <f>+J220+I220+H220</f>
        <v>3572.46</v>
      </c>
      <c r="M220" s="5">
        <f>+G220-L220</f>
        <v>9409.11</v>
      </c>
    </row>
    <row r="221" spans="1:23" x14ac:dyDescent="0.25">
      <c r="D221" s="2">
        <v>4</v>
      </c>
      <c r="E221" s="6">
        <f>SUM(E217:E220)</f>
        <v>61926.28</v>
      </c>
      <c r="F221" s="6">
        <f t="shared" ref="F221:M221" si="37">SUM(F217:F220)</f>
        <v>0</v>
      </c>
      <c r="G221" s="6">
        <f t="shared" si="37"/>
        <v>61926.28</v>
      </c>
      <c r="H221" s="6">
        <f t="shared" si="37"/>
        <v>1777.28</v>
      </c>
      <c r="I221" s="6">
        <f t="shared" si="37"/>
        <v>13573.25</v>
      </c>
      <c r="J221" s="6">
        <f t="shared" si="37"/>
        <v>1882.56</v>
      </c>
      <c r="K221" s="6">
        <f t="shared" si="37"/>
        <v>0</v>
      </c>
      <c r="L221" s="6">
        <f t="shared" si="37"/>
        <v>17233.09</v>
      </c>
      <c r="M221" s="6">
        <f t="shared" si="37"/>
        <v>44693.19</v>
      </c>
    </row>
    <row r="222" spans="1:23" x14ac:dyDescent="0.25">
      <c r="E222" s="5"/>
      <c r="F222" s="5"/>
      <c r="G222" s="5"/>
      <c r="H222" s="5"/>
      <c r="I222" s="5"/>
      <c r="J222" s="5"/>
      <c r="L222" s="5"/>
      <c r="M222" s="5"/>
    </row>
    <row r="223" spans="1:23" x14ac:dyDescent="0.25">
      <c r="E223" s="5"/>
      <c r="F223" s="5"/>
      <c r="G223" s="5"/>
      <c r="H223" s="5"/>
      <c r="I223" s="5"/>
      <c r="J223" s="5"/>
      <c r="L223" s="5"/>
      <c r="M223" s="5"/>
    </row>
    <row r="224" spans="1:23" x14ac:dyDescent="0.25">
      <c r="A224" s="11" t="s">
        <v>33</v>
      </c>
      <c r="B224" s="8"/>
      <c r="C224" s="8"/>
      <c r="D224" s="8"/>
      <c r="E224" s="9"/>
      <c r="F224" s="9"/>
      <c r="G224" s="9"/>
      <c r="H224" s="9"/>
      <c r="I224" s="9"/>
      <c r="J224" s="9"/>
      <c r="K224" s="8"/>
      <c r="L224" s="9"/>
      <c r="M224" s="9"/>
    </row>
    <row r="225" spans="1:23" x14ac:dyDescent="0.25">
      <c r="A225" s="3" t="s">
        <v>252</v>
      </c>
      <c r="B225" s="3" t="s">
        <v>253</v>
      </c>
      <c r="C225" s="3" t="s">
        <v>0</v>
      </c>
      <c r="D225" s="3" t="s">
        <v>1</v>
      </c>
      <c r="E225" s="4" t="s">
        <v>254</v>
      </c>
      <c r="F225" s="4" t="s">
        <v>255</v>
      </c>
      <c r="G225" s="4" t="s">
        <v>256</v>
      </c>
      <c r="H225" s="4" t="s">
        <v>2</v>
      </c>
      <c r="I225" s="4" t="s">
        <v>3</v>
      </c>
      <c r="J225" s="4" t="s">
        <v>4</v>
      </c>
      <c r="K225" s="4" t="s">
        <v>257</v>
      </c>
      <c r="L225" s="4" t="s">
        <v>258</v>
      </c>
      <c r="M225" s="4" t="s">
        <v>5</v>
      </c>
      <c r="O225" s="1"/>
      <c r="Q225" s="1"/>
      <c r="T225" s="1"/>
      <c r="U225" s="1"/>
      <c r="W225" s="1"/>
    </row>
    <row r="226" spans="1:23" x14ac:dyDescent="0.25">
      <c r="A226" s="2" t="s">
        <v>164</v>
      </c>
      <c r="B226" s="2" t="s">
        <v>24</v>
      </c>
      <c r="C226" s="2" t="s">
        <v>8</v>
      </c>
      <c r="D226" s="2" t="s">
        <v>18</v>
      </c>
      <c r="E226" s="5">
        <v>12981.57</v>
      </c>
      <c r="F226" s="5"/>
      <c r="G226" s="5">
        <v>12981.57</v>
      </c>
      <c r="H226" s="5">
        <v>372.57</v>
      </c>
      <c r="I226" s="5">
        <v>2805.25</v>
      </c>
      <c r="J226" s="5">
        <v>394.64</v>
      </c>
      <c r="L226" s="5">
        <f t="shared" ref="L226:L232" si="38">+J226+I226+H226</f>
        <v>3572.46</v>
      </c>
      <c r="M226" s="5">
        <f t="shared" ref="M226:M232" si="39">+G226-L226</f>
        <v>9409.11</v>
      </c>
    </row>
    <row r="227" spans="1:23" x14ac:dyDescent="0.25">
      <c r="A227" s="2" t="s">
        <v>165</v>
      </c>
      <c r="B227" s="2" t="s">
        <v>24</v>
      </c>
      <c r="C227" s="2" t="s">
        <v>8</v>
      </c>
      <c r="D227" s="2" t="s">
        <v>18</v>
      </c>
      <c r="E227" s="5">
        <v>12981.57</v>
      </c>
      <c r="F227" s="5"/>
      <c r="G227" s="5">
        <v>12981.57</v>
      </c>
      <c r="H227" s="5">
        <v>372.57</v>
      </c>
      <c r="I227" s="5">
        <v>2805.25</v>
      </c>
      <c r="J227" s="5">
        <v>394.64</v>
      </c>
      <c r="L227" s="5">
        <f t="shared" si="38"/>
        <v>3572.46</v>
      </c>
      <c r="M227" s="5">
        <f t="shared" si="39"/>
        <v>9409.11</v>
      </c>
    </row>
    <row r="228" spans="1:23" x14ac:dyDescent="0.25">
      <c r="A228" s="2" t="s">
        <v>166</v>
      </c>
      <c r="B228" s="2" t="s">
        <v>24</v>
      </c>
      <c r="C228" s="2" t="s">
        <v>8</v>
      </c>
      <c r="D228" s="2" t="s">
        <v>18</v>
      </c>
      <c r="E228" s="5">
        <v>12981.57</v>
      </c>
      <c r="F228" s="5"/>
      <c r="G228" s="5">
        <v>12981.57</v>
      </c>
      <c r="H228" s="5">
        <v>372.57</v>
      </c>
      <c r="I228" s="5">
        <v>2805.25</v>
      </c>
      <c r="J228" s="5">
        <v>394.64</v>
      </c>
      <c r="L228" s="5">
        <f t="shared" si="38"/>
        <v>3572.46</v>
      </c>
      <c r="M228" s="5">
        <f t="shared" si="39"/>
        <v>9409.11</v>
      </c>
    </row>
    <row r="229" spans="1:23" x14ac:dyDescent="0.25">
      <c r="A229" s="2" t="s">
        <v>167</v>
      </c>
      <c r="B229" s="2" t="s">
        <v>24</v>
      </c>
      <c r="C229" s="2" t="s">
        <v>8</v>
      </c>
      <c r="D229" s="2" t="s">
        <v>18</v>
      </c>
      <c r="E229" s="5">
        <v>12981.57</v>
      </c>
      <c r="F229" s="5"/>
      <c r="G229" s="5">
        <v>12981.57</v>
      </c>
      <c r="H229" s="5">
        <v>372.57</v>
      </c>
      <c r="I229" s="5">
        <v>2805.25</v>
      </c>
      <c r="J229" s="5">
        <v>394.64</v>
      </c>
      <c r="L229" s="5">
        <f t="shared" si="38"/>
        <v>3572.46</v>
      </c>
      <c r="M229" s="5">
        <f t="shared" si="39"/>
        <v>9409.11</v>
      </c>
    </row>
    <row r="230" spans="1:23" x14ac:dyDescent="0.25">
      <c r="A230" s="2" t="s">
        <v>168</v>
      </c>
      <c r="B230" s="2" t="s">
        <v>24</v>
      </c>
      <c r="C230" s="2" t="s">
        <v>8</v>
      </c>
      <c r="D230" s="2" t="s">
        <v>18</v>
      </c>
      <c r="E230" s="5">
        <v>14981.57</v>
      </c>
      <c r="F230" s="5"/>
      <c r="G230" s="5">
        <v>14981.57</v>
      </c>
      <c r="H230" s="5">
        <v>429.97</v>
      </c>
      <c r="I230" s="5">
        <v>3189.93</v>
      </c>
      <c r="J230" s="5">
        <v>455.44</v>
      </c>
      <c r="L230" s="5">
        <f t="shared" si="38"/>
        <v>4075.34</v>
      </c>
      <c r="M230" s="5">
        <f t="shared" si="39"/>
        <v>10906.23</v>
      </c>
    </row>
    <row r="231" spans="1:23" x14ac:dyDescent="0.25">
      <c r="A231" s="2" t="s">
        <v>169</v>
      </c>
      <c r="B231" s="2" t="s">
        <v>24</v>
      </c>
      <c r="C231" s="2" t="s">
        <v>8</v>
      </c>
      <c r="D231" s="2" t="s">
        <v>9</v>
      </c>
      <c r="E231" s="5">
        <v>12981.57</v>
      </c>
      <c r="F231" s="5"/>
      <c r="G231" s="5">
        <v>12981.57</v>
      </c>
      <c r="H231" s="5">
        <v>372.57</v>
      </c>
      <c r="I231" s="5">
        <v>2805.25</v>
      </c>
      <c r="J231" s="5">
        <v>394.64</v>
      </c>
      <c r="L231" s="5">
        <f t="shared" si="38"/>
        <v>3572.46</v>
      </c>
      <c r="M231" s="5">
        <f t="shared" si="39"/>
        <v>9409.11</v>
      </c>
    </row>
    <row r="232" spans="1:23" x14ac:dyDescent="0.25">
      <c r="A232" s="2" t="s">
        <v>247</v>
      </c>
      <c r="B232" s="2" t="s">
        <v>47</v>
      </c>
      <c r="C232" s="2" t="s">
        <v>8</v>
      </c>
      <c r="D232" s="2" t="s">
        <v>9</v>
      </c>
      <c r="E232" s="5">
        <v>10000</v>
      </c>
      <c r="F232" s="5"/>
      <c r="G232" s="5">
        <v>10000</v>
      </c>
      <c r="H232" s="5">
        <v>287</v>
      </c>
      <c r="I232" s="5">
        <v>1411.35</v>
      </c>
      <c r="J232" s="5">
        <v>304</v>
      </c>
      <c r="L232" s="5">
        <f t="shared" si="38"/>
        <v>2002.35</v>
      </c>
      <c r="M232" s="5">
        <f t="shared" si="39"/>
        <v>7997.65</v>
      </c>
    </row>
    <row r="233" spans="1:23" x14ac:dyDescent="0.25">
      <c r="D233" s="2">
        <v>7</v>
      </c>
      <c r="E233" s="6">
        <f>SUM(E226:E232)</f>
        <v>89889.420000000013</v>
      </c>
      <c r="F233" s="6">
        <f t="shared" ref="F233:M233" si="40">SUM(F226:F232)</f>
        <v>0</v>
      </c>
      <c r="G233" s="6">
        <f t="shared" si="40"/>
        <v>89889.420000000013</v>
      </c>
      <c r="H233" s="6">
        <f t="shared" si="40"/>
        <v>2579.8200000000002</v>
      </c>
      <c r="I233" s="6">
        <f t="shared" si="40"/>
        <v>18627.53</v>
      </c>
      <c r="J233" s="6">
        <f t="shared" si="40"/>
        <v>2732.64</v>
      </c>
      <c r="K233" s="6">
        <f t="shared" si="40"/>
        <v>0</v>
      </c>
      <c r="L233" s="6">
        <f t="shared" si="40"/>
        <v>23939.989999999998</v>
      </c>
      <c r="M233" s="6">
        <f t="shared" si="40"/>
        <v>65949.429999999993</v>
      </c>
    </row>
    <row r="234" spans="1:23" x14ac:dyDescent="0.25">
      <c r="E234" s="5"/>
      <c r="F234" s="5"/>
      <c r="G234" s="5"/>
      <c r="H234" s="5"/>
      <c r="I234" s="5"/>
      <c r="J234" s="5"/>
      <c r="L234" s="5"/>
      <c r="M234" s="5"/>
    </row>
    <row r="235" spans="1:23" x14ac:dyDescent="0.25">
      <c r="E235" s="5"/>
      <c r="F235" s="5"/>
      <c r="G235" s="5"/>
      <c r="H235" s="5"/>
      <c r="I235" s="5"/>
      <c r="J235" s="5"/>
      <c r="L235" s="5"/>
      <c r="M235" s="5"/>
    </row>
    <row r="236" spans="1:23" x14ac:dyDescent="0.25">
      <c r="A236" s="7" t="s">
        <v>12</v>
      </c>
      <c r="B236" s="8"/>
      <c r="C236" s="8"/>
      <c r="D236" s="8"/>
      <c r="E236" s="9"/>
      <c r="F236" s="9"/>
      <c r="G236" s="9"/>
      <c r="H236" s="9"/>
      <c r="I236" s="9"/>
      <c r="J236" s="9"/>
      <c r="K236" s="8"/>
      <c r="L236" s="9"/>
      <c r="M236" s="9"/>
    </row>
    <row r="237" spans="1:23" x14ac:dyDescent="0.25">
      <c r="A237" s="3" t="s">
        <v>252</v>
      </c>
      <c r="B237" s="3" t="s">
        <v>253</v>
      </c>
      <c r="C237" s="3" t="s">
        <v>0</v>
      </c>
      <c r="D237" s="3" t="s">
        <v>1</v>
      </c>
      <c r="E237" s="4" t="s">
        <v>254</v>
      </c>
      <c r="F237" s="4" t="s">
        <v>255</v>
      </c>
      <c r="G237" s="4" t="s">
        <v>256</v>
      </c>
      <c r="H237" s="4" t="s">
        <v>2</v>
      </c>
      <c r="I237" s="4" t="s">
        <v>3</v>
      </c>
      <c r="J237" s="4" t="s">
        <v>4</v>
      </c>
      <c r="K237" s="4" t="s">
        <v>257</v>
      </c>
      <c r="L237" s="4" t="s">
        <v>258</v>
      </c>
      <c r="M237" s="4" t="s">
        <v>5</v>
      </c>
      <c r="O237" s="1"/>
      <c r="Q237" s="1"/>
      <c r="T237" s="1"/>
      <c r="U237" s="1"/>
      <c r="W237" s="1"/>
    </row>
    <row r="238" spans="1:23" x14ac:dyDescent="0.25">
      <c r="A238" s="2" t="s">
        <v>68</v>
      </c>
      <c r="B238" s="2" t="s">
        <v>21</v>
      </c>
      <c r="C238" s="2" t="s">
        <v>8</v>
      </c>
      <c r="D238" s="2" t="s">
        <v>9</v>
      </c>
      <c r="E238" s="5">
        <v>12981.57</v>
      </c>
      <c r="F238" s="5"/>
      <c r="G238" s="5">
        <v>12981.57</v>
      </c>
      <c r="H238" s="5">
        <v>372.57</v>
      </c>
      <c r="I238" s="5">
        <v>2805.25</v>
      </c>
      <c r="J238" s="5">
        <v>394.64</v>
      </c>
      <c r="L238" s="5">
        <f>+J238+I238+H238</f>
        <v>3572.46</v>
      </c>
      <c r="M238" s="5">
        <f>+G238-L238</f>
        <v>9409.11</v>
      </c>
    </row>
    <row r="239" spans="1:23" x14ac:dyDescent="0.25">
      <c r="A239" s="2" t="s">
        <v>170</v>
      </c>
      <c r="B239" s="2" t="s">
        <v>24</v>
      </c>
      <c r="C239" s="2" t="s">
        <v>8</v>
      </c>
      <c r="D239" s="2" t="s">
        <v>18</v>
      </c>
      <c r="E239" s="5">
        <v>12981.57</v>
      </c>
      <c r="F239" s="5"/>
      <c r="G239" s="5">
        <v>12981.57</v>
      </c>
      <c r="H239" s="5">
        <v>372.57</v>
      </c>
      <c r="I239" s="5">
        <v>2805.25</v>
      </c>
      <c r="J239" s="5">
        <v>394.64</v>
      </c>
      <c r="L239" s="5">
        <f>+J239+I239+H239</f>
        <v>3572.46</v>
      </c>
      <c r="M239" s="5">
        <f>+G239-L239</f>
        <v>9409.11</v>
      </c>
    </row>
    <row r="240" spans="1:23" x14ac:dyDescent="0.25">
      <c r="A240" s="2" t="s">
        <v>171</v>
      </c>
      <c r="B240" s="2" t="s">
        <v>24</v>
      </c>
      <c r="C240" s="2" t="s">
        <v>8</v>
      </c>
      <c r="D240" s="2" t="s">
        <v>18</v>
      </c>
      <c r="E240" s="5">
        <v>12981.57</v>
      </c>
      <c r="F240" s="5"/>
      <c r="G240" s="5">
        <v>12981.57</v>
      </c>
      <c r="H240" s="5">
        <v>372.57</v>
      </c>
      <c r="I240" s="5">
        <v>2805.25</v>
      </c>
      <c r="J240" s="5">
        <v>394.64</v>
      </c>
      <c r="L240" s="5">
        <f>+J240+I240+H240</f>
        <v>3572.46</v>
      </c>
      <c r="M240" s="5">
        <f>+G240-L240</f>
        <v>9409.11</v>
      </c>
    </row>
    <row r="241" spans="1:23" x14ac:dyDescent="0.25">
      <c r="A241" s="2" t="s">
        <v>172</v>
      </c>
      <c r="B241" s="2" t="s">
        <v>24</v>
      </c>
      <c r="C241" s="2" t="s">
        <v>8</v>
      </c>
      <c r="D241" s="2" t="s">
        <v>18</v>
      </c>
      <c r="E241" s="5">
        <v>22981.57</v>
      </c>
      <c r="F241" s="5"/>
      <c r="G241" s="5">
        <v>22981.57</v>
      </c>
      <c r="H241" s="5">
        <v>659.57</v>
      </c>
      <c r="I241" s="5">
        <v>5071.7299999999996</v>
      </c>
      <c r="J241" s="5">
        <v>698.64</v>
      </c>
      <c r="L241" s="5">
        <f>+J241+I241+H241</f>
        <v>6429.94</v>
      </c>
      <c r="M241" s="5">
        <f>+G241-L241</f>
        <v>16551.63</v>
      </c>
    </row>
    <row r="242" spans="1:23" x14ac:dyDescent="0.25">
      <c r="A242" s="2" t="s">
        <v>56</v>
      </c>
      <c r="B242" s="2" t="s">
        <v>7</v>
      </c>
      <c r="C242" s="2" t="s">
        <v>8</v>
      </c>
      <c r="D242" s="2" t="s">
        <v>9</v>
      </c>
      <c r="E242" s="5">
        <v>28550</v>
      </c>
      <c r="F242" s="5"/>
      <c r="G242" s="5">
        <v>28550</v>
      </c>
      <c r="H242" s="5">
        <v>819.38</v>
      </c>
      <c r="I242" s="5">
        <v>1854</v>
      </c>
      <c r="J242" s="5">
        <v>867.92</v>
      </c>
      <c r="L242" s="5">
        <f>+J242+I242+H242</f>
        <v>3541.3</v>
      </c>
      <c r="M242" s="5">
        <f>+G242-L242</f>
        <v>25008.7</v>
      </c>
    </row>
    <row r="243" spans="1:23" x14ac:dyDescent="0.25">
      <c r="D243" s="2">
        <v>5</v>
      </c>
      <c r="E243" s="6">
        <f>SUM(E238:E242)</f>
        <v>90476.28</v>
      </c>
      <c r="F243" s="6">
        <f t="shared" ref="F243:M243" si="41">SUM(F238:F242)</f>
        <v>0</v>
      </c>
      <c r="G243" s="6">
        <f t="shared" si="41"/>
        <v>90476.28</v>
      </c>
      <c r="H243" s="6">
        <f t="shared" si="41"/>
        <v>2596.6600000000003</v>
      </c>
      <c r="I243" s="6">
        <f t="shared" si="41"/>
        <v>15341.48</v>
      </c>
      <c r="J243" s="6">
        <f t="shared" si="41"/>
        <v>2750.48</v>
      </c>
      <c r="K243" s="6">
        <f t="shared" si="41"/>
        <v>0</v>
      </c>
      <c r="L243" s="6">
        <f t="shared" si="41"/>
        <v>20688.62</v>
      </c>
      <c r="M243" s="6">
        <f t="shared" si="41"/>
        <v>69787.66</v>
      </c>
    </row>
    <row r="244" spans="1:23" x14ac:dyDescent="0.25">
      <c r="E244" s="5"/>
      <c r="F244" s="5"/>
      <c r="G244" s="5"/>
      <c r="H244" s="5"/>
      <c r="I244" s="5"/>
      <c r="J244" s="5"/>
      <c r="L244" s="5"/>
      <c r="M244" s="5"/>
    </row>
    <row r="245" spans="1:23" x14ac:dyDescent="0.25">
      <c r="E245" s="5"/>
      <c r="F245" s="5"/>
      <c r="G245" s="5"/>
      <c r="H245" s="5"/>
      <c r="I245" s="5"/>
      <c r="J245" s="5"/>
      <c r="L245" s="5"/>
      <c r="M245" s="5"/>
    </row>
    <row r="246" spans="1:23" x14ac:dyDescent="0.25">
      <c r="A246" s="7" t="s">
        <v>34</v>
      </c>
      <c r="B246" s="8"/>
      <c r="C246" s="8"/>
      <c r="D246" s="8"/>
      <c r="E246" s="9"/>
      <c r="F246" s="9"/>
      <c r="G246" s="9"/>
      <c r="H246" s="9"/>
      <c r="I246" s="9"/>
      <c r="J246" s="9"/>
      <c r="K246" s="8"/>
      <c r="L246" s="9"/>
      <c r="M246" s="9"/>
    </row>
    <row r="247" spans="1:23" x14ac:dyDescent="0.25">
      <c r="A247" s="3" t="s">
        <v>252</v>
      </c>
      <c r="B247" s="3" t="s">
        <v>253</v>
      </c>
      <c r="C247" s="3" t="s">
        <v>0</v>
      </c>
      <c r="D247" s="3" t="s">
        <v>1</v>
      </c>
      <c r="E247" s="4" t="s">
        <v>254</v>
      </c>
      <c r="F247" s="4" t="s">
        <v>255</v>
      </c>
      <c r="G247" s="4" t="s">
        <v>256</v>
      </c>
      <c r="H247" s="4" t="s">
        <v>2</v>
      </c>
      <c r="I247" s="4" t="s">
        <v>3</v>
      </c>
      <c r="J247" s="4" t="s">
        <v>4</v>
      </c>
      <c r="K247" s="4" t="s">
        <v>257</v>
      </c>
      <c r="L247" s="4" t="s">
        <v>258</v>
      </c>
      <c r="M247" s="4" t="s">
        <v>5</v>
      </c>
      <c r="O247" s="1"/>
      <c r="Q247" s="1"/>
      <c r="T247" s="1"/>
      <c r="U247" s="1"/>
      <c r="W247" s="1"/>
    </row>
    <row r="248" spans="1:23" x14ac:dyDescent="0.25">
      <c r="A248" s="2" t="s">
        <v>173</v>
      </c>
      <c r="B248" s="2" t="s">
        <v>24</v>
      </c>
      <c r="C248" s="2" t="s">
        <v>8</v>
      </c>
      <c r="D248" s="2" t="s">
        <v>18</v>
      </c>
      <c r="E248" s="5">
        <v>12981.57</v>
      </c>
      <c r="F248" s="5"/>
      <c r="G248" s="5">
        <v>12981.57</v>
      </c>
      <c r="H248" s="5">
        <v>372.57</v>
      </c>
      <c r="I248" s="5">
        <v>2805.25</v>
      </c>
      <c r="J248" s="5">
        <v>394.64</v>
      </c>
      <c r="L248" s="5">
        <f t="shared" ref="L248:L254" si="42">+J248+I248+H248</f>
        <v>3572.46</v>
      </c>
      <c r="M248" s="5">
        <f t="shared" ref="M248:M254" si="43">+G248-L248</f>
        <v>9409.11</v>
      </c>
    </row>
    <row r="249" spans="1:23" x14ac:dyDescent="0.25">
      <c r="A249" s="2" t="s">
        <v>174</v>
      </c>
      <c r="B249" s="2" t="s">
        <v>24</v>
      </c>
      <c r="C249" s="2" t="s">
        <v>8</v>
      </c>
      <c r="D249" s="2" t="s">
        <v>18</v>
      </c>
      <c r="E249" s="5">
        <v>12981.57</v>
      </c>
      <c r="F249" s="5"/>
      <c r="G249" s="5">
        <v>12981.57</v>
      </c>
      <c r="H249" s="5">
        <v>372.57</v>
      </c>
      <c r="I249" s="5">
        <v>2805.25</v>
      </c>
      <c r="J249" s="5">
        <v>394.64</v>
      </c>
      <c r="L249" s="5">
        <f t="shared" si="42"/>
        <v>3572.46</v>
      </c>
      <c r="M249" s="5">
        <f t="shared" si="43"/>
        <v>9409.11</v>
      </c>
    </row>
    <row r="250" spans="1:23" x14ac:dyDescent="0.25">
      <c r="A250" s="2" t="s">
        <v>175</v>
      </c>
      <c r="B250" s="2" t="s">
        <v>24</v>
      </c>
      <c r="C250" s="2" t="s">
        <v>8</v>
      </c>
      <c r="D250" s="2" t="s">
        <v>18</v>
      </c>
      <c r="E250" s="5">
        <v>12981.57</v>
      </c>
      <c r="F250" s="5"/>
      <c r="G250" s="5">
        <v>12981.57</v>
      </c>
      <c r="H250" s="5">
        <v>372.57</v>
      </c>
      <c r="I250" s="5">
        <v>2719.48</v>
      </c>
      <c r="J250" s="5">
        <v>394.64</v>
      </c>
      <c r="L250" s="5">
        <f t="shared" si="42"/>
        <v>3486.69</v>
      </c>
      <c r="M250" s="5">
        <f t="shared" si="43"/>
        <v>9494.8799999999992</v>
      </c>
    </row>
    <row r="251" spans="1:23" x14ac:dyDescent="0.25">
      <c r="A251" s="2" t="s">
        <v>176</v>
      </c>
      <c r="B251" s="2" t="s">
        <v>24</v>
      </c>
      <c r="C251" s="2" t="s">
        <v>8</v>
      </c>
      <c r="D251" s="2" t="s">
        <v>9</v>
      </c>
      <c r="E251" s="5">
        <v>12981.57</v>
      </c>
      <c r="F251" s="5"/>
      <c r="G251" s="5">
        <v>12981.57</v>
      </c>
      <c r="H251" s="5">
        <v>372.57</v>
      </c>
      <c r="I251" s="5">
        <v>2805.25</v>
      </c>
      <c r="J251" s="5">
        <v>394.64</v>
      </c>
      <c r="L251" s="5">
        <f t="shared" si="42"/>
        <v>3572.46</v>
      </c>
      <c r="M251" s="5">
        <f t="shared" si="43"/>
        <v>9409.11</v>
      </c>
    </row>
    <row r="252" spans="1:23" x14ac:dyDescent="0.25">
      <c r="A252" s="2" t="s">
        <v>177</v>
      </c>
      <c r="B252" s="2" t="s">
        <v>24</v>
      </c>
      <c r="C252" s="2" t="s">
        <v>8</v>
      </c>
      <c r="D252" s="2" t="s">
        <v>9</v>
      </c>
      <c r="E252" s="5">
        <v>12981.57</v>
      </c>
      <c r="F252" s="5"/>
      <c r="G252" s="5">
        <v>12981.57</v>
      </c>
      <c r="H252" s="5">
        <v>372.57</v>
      </c>
      <c r="I252" s="5">
        <v>2805.25</v>
      </c>
      <c r="J252" s="5">
        <v>394.64</v>
      </c>
      <c r="L252" s="5">
        <f t="shared" si="42"/>
        <v>3572.46</v>
      </c>
      <c r="M252" s="5">
        <f t="shared" si="43"/>
        <v>9409.11</v>
      </c>
    </row>
    <row r="253" spans="1:23" x14ac:dyDescent="0.25">
      <c r="A253" s="2" t="s">
        <v>178</v>
      </c>
      <c r="B253" s="2" t="s">
        <v>24</v>
      </c>
      <c r="C253" s="2" t="s">
        <v>8</v>
      </c>
      <c r="D253" s="2" t="s">
        <v>9</v>
      </c>
      <c r="E253" s="5">
        <v>12981.57</v>
      </c>
      <c r="F253" s="5"/>
      <c r="G253" s="5">
        <v>12981.57</v>
      </c>
      <c r="H253" s="5">
        <v>372.57</v>
      </c>
      <c r="I253" s="5">
        <v>2633.7</v>
      </c>
      <c r="J253" s="5">
        <v>394.64</v>
      </c>
      <c r="L253" s="5">
        <f t="shared" si="42"/>
        <v>3400.91</v>
      </c>
      <c r="M253" s="5">
        <f t="shared" si="43"/>
        <v>9580.66</v>
      </c>
    </row>
    <row r="254" spans="1:23" x14ac:dyDescent="0.25">
      <c r="A254" s="2" t="s">
        <v>251</v>
      </c>
      <c r="B254" s="2" t="s">
        <v>52</v>
      </c>
      <c r="C254" s="2" t="s">
        <v>8</v>
      </c>
      <c r="D254" s="2" t="s">
        <v>9</v>
      </c>
      <c r="E254" s="5">
        <v>10000</v>
      </c>
      <c r="F254" s="5"/>
      <c r="G254" s="5">
        <v>10000</v>
      </c>
      <c r="H254" s="5">
        <v>287</v>
      </c>
      <c r="I254" s="5">
        <v>1411.35</v>
      </c>
      <c r="J254" s="5">
        <v>304</v>
      </c>
      <c r="L254" s="5">
        <f t="shared" si="42"/>
        <v>2002.35</v>
      </c>
      <c r="M254" s="5">
        <f t="shared" si="43"/>
        <v>7997.65</v>
      </c>
    </row>
    <row r="255" spans="1:23" x14ac:dyDescent="0.25">
      <c r="D255" s="2">
        <v>7</v>
      </c>
      <c r="E255" s="6">
        <f>SUM(E248:E254)</f>
        <v>87889.42</v>
      </c>
      <c r="F255" s="6">
        <f t="shared" ref="F255:M255" si="44">SUM(F248:F254)</f>
        <v>0</v>
      </c>
      <c r="G255" s="6">
        <f t="shared" si="44"/>
        <v>87889.42</v>
      </c>
      <c r="H255" s="6">
        <f t="shared" si="44"/>
        <v>2522.42</v>
      </c>
      <c r="I255" s="6">
        <f t="shared" si="44"/>
        <v>17985.53</v>
      </c>
      <c r="J255" s="6">
        <f t="shared" si="44"/>
        <v>2671.8399999999997</v>
      </c>
      <c r="K255" s="6">
        <f t="shared" si="44"/>
        <v>0</v>
      </c>
      <c r="L255" s="6">
        <f t="shared" si="44"/>
        <v>23179.789999999997</v>
      </c>
      <c r="M255" s="6">
        <f t="shared" si="44"/>
        <v>64709.63</v>
      </c>
    </row>
    <row r="256" spans="1:23" x14ac:dyDescent="0.25">
      <c r="E256" s="5"/>
      <c r="F256" s="5"/>
      <c r="G256" s="5"/>
      <c r="H256" s="5"/>
      <c r="I256" s="5"/>
      <c r="J256" s="5"/>
      <c r="L256" s="5"/>
      <c r="M256" s="5"/>
    </row>
    <row r="257" spans="1:23" x14ac:dyDescent="0.25">
      <c r="E257" s="5"/>
      <c r="F257" s="5"/>
      <c r="G257" s="5"/>
      <c r="H257" s="5"/>
      <c r="I257" s="5"/>
      <c r="J257" s="5"/>
      <c r="L257" s="5"/>
      <c r="M257" s="5"/>
    </row>
    <row r="258" spans="1:23" x14ac:dyDescent="0.25">
      <c r="A258" s="7" t="s">
        <v>35</v>
      </c>
      <c r="B258" s="8"/>
      <c r="C258" s="8"/>
      <c r="D258" s="8"/>
      <c r="E258" s="9"/>
      <c r="F258" s="9"/>
      <c r="G258" s="9"/>
      <c r="H258" s="9"/>
      <c r="I258" s="9"/>
      <c r="J258" s="9"/>
      <c r="K258" s="8"/>
      <c r="L258" s="9"/>
      <c r="M258" s="9"/>
    </row>
    <row r="259" spans="1:23" x14ac:dyDescent="0.25">
      <c r="A259" s="3" t="s">
        <v>252</v>
      </c>
      <c r="B259" s="3" t="s">
        <v>253</v>
      </c>
      <c r="C259" s="3" t="s">
        <v>0</v>
      </c>
      <c r="D259" s="3" t="s">
        <v>1</v>
      </c>
      <c r="E259" s="4" t="s">
        <v>254</v>
      </c>
      <c r="F259" s="4" t="s">
        <v>255</v>
      </c>
      <c r="G259" s="4" t="s">
        <v>256</v>
      </c>
      <c r="H259" s="4" t="s">
        <v>2</v>
      </c>
      <c r="I259" s="4" t="s">
        <v>3</v>
      </c>
      <c r="J259" s="4" t="s">
        <v>4</v>
      </c>
      <c r="K259" s="4" t="s">
        <v>257</v>
      </c>
      <c r="L259" s="4" t="s">
        <v>258</v>
      </c>
      <c r="M259" s="4" t="s">
        <v>5</v>
      </c>
      <c r="O259" s="1"/>
      <c r="Q259" s="1"/>
      <c r="T259" s="1"/>
      <c r="U259" s="1"/>
      <c r="W259" s="1"/>
    </row>
    <row r="260" spans="1:23" x14ac:dyDescent="0.25">
      <c r="A260" s="2" t="s">
        <v>179</v>
      </c>
      <c r="B260" s="2" t="s">
        <v>24</v>
      </c>
      <c r="C260" s="2" t="s">
        <v>8</v>
      </c>
      <c r="D260" s="2" t="s">
        <v>18</v>
      </c>
      <c r="E260" s="5">
        <v>12981.57</v>
      </c>
      <c r="F260" s="5"/>
      <c r="G260" s="5">
        <v>12981.57</v>
      </c>
      <c r="H260" s="5">
        <v>372.57</v>
      </c>
      <c r="I260" s="5">
        <v>2805.25</v>
      </c>
      <c r="J260" s="5">
        <v>394.64</v>
      </c>
      <c r="L260" s="5">
        <f t="shared" ref="L260:L265" si="45">+J260+I260+H260</f>
        <v>3572.46</v>
      </c>
      <c r="M260" s="5">
        <f t="shared" ref="M260:M265" si="46">+G260-L260</f>
        <v>9409.11</v>
      </c>
    </row>
    <row r="261" spans="1:23" x14ac:dyDescent="0.25">
      <c r="A261" s="2" t="s">
        <v>180</v>
      </c>
      <c r="B261" s="2" t="s">
        <v>24</v>
      </c>
      <c r="C261" s="2" t="s">
        <v>8</v>
      </c>
      <c r="D261" s="2" t="s">
        <v>18</v>
      </c>
      <c r="E261" s="5">
        <v>12981.57</v>
      </c>
      <c r="F261" s="5"/>
      <c r="G261" s="5">
        <v>12981.57</v>
      </c>
      <c r="H261" s="5">
        <v>372.57</v>
      </c>
      <c r="I261" s="5">
        <v>2719.48</v>
      </c>
      <c r="J261" s="5">
        <v>394.64</v>
      </c>
      <c r="L261" s="5">
        <f t="shared" si="45"/>
        <v>3486.69</v>
      </c>
      <c r="M261" s="5">
        <f t="shared" si="46"/>
        <v>9494.8799999999992</v>
      </c>
    </row>
    <row r="262" spans="1:23" x14ac:dyDescent="0.25">
      <c r="A262" s="2" t="s">
        <v>181</v>
      </c>
      <c r="B262" s="2" t="s">
        <v>24</v>
      </c>
      <c r="C262" s="2" t="s">
        <v>8</v>
      </c>
      <c r="D262" s="2" t="s">
        <v>18</v>
      </c>
      <c r="E262" s="5">
        <v>12981.57</v>
      </c>
      <c r="F262" s="5"/>
      <c r="G262" s="5">
        <v>12981.57</v>
      </c>
      <c r="H262" s="5">
        <v>372.57</v>
      </c>
      <c r="I262" s="5">
        <v>2805.25</v>
      </c>
      <c r="J262" s="5">
        <v>394.64</v>
      </c>
      <c r="L262" s="5">
        <f t="shared" si="45"/>
        <v>3572.46</v>
      </c>
      <c r="M262" s="5">
        <f t="shared" si="46"/>
        <v>9409.11</v>
      </c>
    </row>
    <row r="263" spans="1:23" x14ac:dyDescent="0.25">
      <c r="A263" s="2" t="s">
        <v>182</v>
      </c>
      <c r="B263" s="2" t="s">
        <v>24</v>
      </c>
      <c r="C263" s="2" t="s">
        <v>8</v>
      </c>
      <c r="D263" s="2" t="s">
        <v>18</v>
      </c>
      <c r="E263" s="5">
        <v>12981.57</v>
      </c>
      <c r="F263" s="5"/>
      <c r="G263" s="5">
        <v>12981.57</v>
      </c>
      <c r="H263" s="5">
        <v>372.57</v>
      </c>
      <c r="I263" s="5">
        <v>2805.25</v>
      </c>
      <c r="J263" s="5">
        <v>394.64</v>
      </c>
      <c r="L263" s="5">
        <f t="shared" si="45"/>
        <v>3572.46</v>
      </c>
      <c r="M263" s="5">
        <f t="shared" si="46"/>
        <v>9409.11</v>
      </c>
    </row>
    <row r="264" spans="1:23" x14ac:dyDescent="0.25">
      <c r="A264" s="2" t="s">
        <v>183</v>
      </c>
      <c r="B264" s="2" t="s">
        <v>24</v>
      </c>
      <c r="C264" s="2" t="s">
        <v>8</v>
      </c>
      <c r="D264" s="2" t="s">
        <v>18</v>
      </c>
      <c r="E264" s="5">
        <v>12981.57</v>
      </c>
      <c r="F264" s="5"/>
      <c r="G264" s="5">
        <v>12981.57</v>
      </c>
      <c r="H264" s="5">
        <v>372.57</v>
      </c>
      <c r="I264" s="5">
        <v>2805.25</v>
      </c>
      <c r="J264" s="5">
        <v>394.64</v>
      </c>
      <c r="L264" s="5">
        <f t="shared" si="45"/>
        <v>3572.46</v>
      </c>
      <c r="M264" s="5">
        <f t="shared" si="46"/>
        <v>9409.11</v>
      </c>
    </row>
    <row r="265" spans="1:23" x14ac:dyDescent="0.25">
      <c r="A265" s="2" t="s">
        <v>184</v>
      </c>
      <c r="B265" s="2" t="s">
        <v>24</v>
      </c>
      <c r="C265" s="2" t="s">
        <v>8</v>
      </c>
      <c r="D265" s="2" t="s">
        <v>9</v>
      </c>
      <c r="E265" s="5">
        <v>12981.57</v>
      </c>
      <c r="F265" s="5"/>
      <c r="G265" s="5">
        <v>12981.57</v>
      </c>
      <c r="H265" s="5">
        <v>372.57</v>
      </c>
      <c r="I265" s="5">
        <v>2805.25</v>
      </c>
      <c r="J265" s="5">
        <v>394.64</v>
      </c>
      <c r="L265" s="5">
        <f t="shared" si="45"/>
        <v>3572.46</v>
      </c>
      <c r="M265" s="5">
        <f t="shared" si="46"/>
        <v>9409.11</v>
      </c>
    </row>
    <row r="266" spans="1:23" x14ac:dyDescent="0.25">
      <c r="D266" s="2">
        <v>6</v>
      </c>
      <c r="E266" s="6">
        <f>SUM(E260:E265)</f>
        <v>77889.42</v>
      </c>
      <c r="F266" s="6">
        <f t="shared" ref="F266:M266" si="47">SUM(F260:F265)</f>
        <v>0</v>
      </c>
      <c r="G266" s="6">
        <f t="shared" si="47"/>
        <v>77889.42</v>
      </c>
      <c r="H266" s="6">
        <f t="shared" si="47"/>
        <v>2235.42</v>
      </c>
      <c r="I266" s="6">
        <f t="shared" si="47"/>
        <v>16745.73</v>
      </c>
      <c r="J266" s="6">
        <f t="shared" si="47"/>
        <v>2367.8399999999997</v>
      </c>
      <c r="K266" s="6">
        <f t="shared" si="47"/>
        <v>0</v>
      </c>
      <c r="L266" s="6">
        <f t="shared" si="47"/>
        <v>21348.989999999998</v>
      </c>
      <c r="M266" s="6">
        <f t="shared" si="47"/>
        <v>56540.43</v>
      </c>
    </row>
    <row r="267" spans="1:23" x14ac:dyDescent="0.25">
      <c r="E267" s="5"/>
      <c r="F267" s="5"/>
      <c r="G267" s="5"/>
      <c r="H267" s="5"/>
      <c r="I267" s="5"/>
      <c r="J267" s="5"/>
      <c r="L267" s="5"/>
      <c r="M267" s="5"/>
    </row>
    <row r="268" spans="1:23" x14ac:dyDescent="0.25">
      <c r="E268" s="5"/>
      <c r="F268" s="5"/>
      <c r="G268" s="5"/>
      <c r="H268" s="5"/>
      <c r="I268" s="5"/>
      <c r="J268" s="5"/>
      <c r="L268" s="5"/>
      <c r="M268" s="5"/>
    </row>
    <row r="269" spans="1:23" x14ac:dyDescent="0.25">
      <c r="A269" s="7" t="s">
        <v>13</v>
      </c>
      <c r="B269" s="8"/>
      <c r="C269" s="8"/>
      <c r="D269" s="8"/>
      <c r="E269" s="9"/>
      <c r="F269" s="9"/>
      <c r="G269" s="9"/>
      <c r="H269" s="9"/>
      <c r="I269" s="9"/>
      <c r="J269" s="9"/>
      <c r="K269" s="8"/>
      <c r="L269" s="9"/>
      <c r="M269" s="9"/>
    </row>
    <row r="270" spans="1:23" x14ac:dyDescent="0.25">
      <c r="A270" s="3" t="s">
        <v>252</v>
      </c>
      <c r="B270" s="3" t="s">
        <v>253</v>
      </c>
      <c r="C270" s="3" t="s">
        <v>0</v>
      </c>
      <c r="D270" s="3" t="s">
        <v>1</v>
      </c>
      <c r="E270" s="4" t="s">
        <v>254</v>
      </c>
      <c r="F270" s="4" t="s">
        <v>255</v>
      </c>
      <c r="G270" s="4" t="s">
        <v>256</v>
      </c>
      <c r="H270" s="4" t="s">
        <v>2</v>
      </c>
      <c r="I270" s="4" t="s">
        <v>3</v>
      </c>
      <c r="J270" s="4" t="s">
        <v>4</v>
      </c>
      <c r="K270" s="4" t="s">
        <v>257</v>
      </c>
      <c r="L270" s="4" t="s">
        <v>258</v>
      </c>
      <c r="M270" s="4" t="s">
        <v>5</v>
      </c>
      <c r="O270" s="1"/>
      <c r="Q270" s="1"/>
      <c r="T270" s="1"/>
      <c r="U270" s="1"/>
      <c r="W270" s="1"/>
    </row>
    <row r="271" spans="1:23" x14ac:dyDescent="0.25">
      <c r="A271" s="2" t="s">
        <v>185</v>
      </c>
      <c r="B271" s="2" t="s">
        <v>24</v>
      </c>
      <c r="C271" s="2" t="s">
        <v>8</v>
      </c>
      <c r="D271" s="2" t="s">
        <v>18</v>
      </c>
      <c r="E271" s="5">
        <v>12981.57</v>
      </c>
      <c r="F271" s="5"/>
      <c r="G271" s="5">
        <v>12981.57</v>
      </c>
      <c r="H271" s="5">
        <v>372.57</v>
      </c>
      <c r="I271" s="5">
        <v>2805.25</v>
      </c>
      <c r="J271" s="5">
        <v>394.64</v>
      </c>
      <c r="L271" s="5">
        <f t="shared" ref="L271:L277" si="48">+J271+I271+H271</f>
        <v>3572.46</v>
      </c>
      <c r="M271" s="5">
        <f t="shared" ref="M271:M277" si="49">+G271-L271</f>
        <v>9409.11</v>
      </c>
    </row>
    <row r="272" spans="1:23" x14ac:dyDescent="0.25">
      <c r="A272" s="2" t="s">
        <v>186</v>
      </c>
      <c r="B272" s="2" t="s">
        <v>24</v>
      </c>
      <c r="C272" s="2" t="s">
        <v>8</v>
      </c>
      <c r="D272" s="2" t="s">
        <v>18</v>
      </c>
      <c r="E272" s="5">
        <v>12981.57</v>
      </c>
      <c r="F272" s="5"/>
      <c r="G272" s="5">
        <v>12981.57</v>
      </c>
      <c r="H272" s="5">
        <v>372.57</v>
      </c>
      <c r="I272" s="5">
        <v>2805.25</v>
      </c>
      <c r="J272" s="5">
        <v>394.64</v>
      </c>
      <c r="L272" s="5">
        <f t="shared" si="48"/>
        <v>3572.46</v>
      </c>
      <c r="M272" s="5">
        <f t="shared" si="49"/>
        <v>9409.11</v>
      </c>
    </row>
    <row r="273" spans="1:23" x14ac:dyDescent="0.25">
      <c r="A273" s="2" t="s">
        <v>187</v>
      </c>
      <c r="B273" s="2" t="s">
        <v>24</v>
      </c>
      <c r="C273" s="2" t="s">
        <v>8</v>
      </c>
      <c r="D273" s="2" t="s">
        <v>18</v>
      </c>
      <c r="E273" s="5">
        <v>12981.57</v>
      </c>
      <c r="F273" s="5"/>
      <c r="G273" s="5">
        <v>12981.57</v>
      </c>
      <c r="H273" s="5">
        <v>372.57</v>
      </c>
      <c r="I273" s="5">
        <v>2805.25</v>
      </c>
      <c r="J273" s="5">
        <v>394.64</v>
      </c>
      <c r="L273" s="5">
        <f t="shared" si="48"/>
        <v>3572.46</v>
      </c>
      <c r="M273" s="5">
        <f t="shared" si="49"/>
        <v>9409.11</v>
      </c>
    </row>
    <row r="274" spans="1:23" x14ac:dyDescent="0.25">
      <c r="A274" s="2" t="s">
        <v>188</v>
      </c>
      <c r="B274" s="2" t="s">
        <v>24</v>
      </c>
      <c r="C274" s="2" t="s">
        <v>8</v>
      </c>
      <c r="D274" s="2" t="s">
        <v>18</v>
      </c>
      <c r="E274" s="5">
        <v>12981.57</v>
      </c>
      <c r="F274" s="5"/>
      <c r="G274" s="5">
        <v>12981.57</v>
      </c>
      <c r="H274" s="5">
        <v>372.57</v>
      </c>
      <c r="I274" s="5">
        <v>2805.25</v>
      </c>
      <c r="J274" s="5">
        <v>394.64</v>
      </c>
      <c r="L274" s="5">
        <f t="shared" si="48"/>
        <v>3572.46</v>
      </c>
      <c r="M274" s="5">
        <f t="shared" si="49"/>
        <v>9409.11</v>
      </c>
    </row>
    <row r="275" spans="1:23" x14ac:dyDescent="0.25">
      <c r="A275" s="2" t="s">
        <v>189</v>
      </c>
      <c r="B275" s="2" t="s">
        <v>24</v>
      </c>
      <c r="C275" s="2" t="s">
        <v>8</v>
      </c>
      <c r="D275" s="2" t="s">
        <v>18</v>
      </c>
      <c r="E275" s="5">
        <v>12981.57</v>
      </c>
      <c r="F275" s="5"/>
      <c r="G275" s="5">
        <v>12981.57</v>
      </c>
      <c r="H275" s="5">
        <v>372.57</v>
      </c>
      <c r="I275" s="5">
        <v>2719.48</v>
      </c>
      <c r="J275" s="5">
        <v>394.64</v>
      </c>
      <c r="L275" s="5">
        <f t="shared" si="48"/>
        <v>3486.69</v>
      </c>
      <c r="M275" s="5">
        <f t="shared" si="49"/>
        <v>9494.8799999999992</v>
      </c>
    </row>
    <row r="276" spans="1:23" x14ac:dyDescent="0.25">
      <c r="A276" s="2" t="s">
        <v>190</v>
      </c>
      <c r="B276" s="2" t="s">
        <v>24</v>
      </c>
      <c r="C276" s="2" t="s">
        <v>8</v>
      </c>
      <c r="D276" s="2" t="s">
        <v>9</v>
      </c>
      <c r="E276" s="5">
        <v>12981.57</v>
      </c>
      <c r="F276" s="5"/>
      <c r="G276" s="5">
        <v>12981.57</v>
      </c>
      <c r="H276" s="5">
        <v>372.57</v>
      </c>
      <c r="I276" s="5">
        <v>2805.25</v>
      </c>
      <c r="J276" s="5">
        <v>394.64</v>
      </c>
      <c r="L276" s="5">
        <f t="shared" si="48"/>
        <v>3572.46</v>
      </c>
      <c r="M276" s="5">
        <f t="shared" si="49"/>
        <v>9409.11</v>
      </c>
    </row>
    <row r="277" spans="1:23" x14ac:dyDescent="0.25">
      <c r="A277" s="2" t="s">
        <v>57</v>
      </c>
      <c r="B277" s="2" t="s">
        <v>7</v>
      </c>
      <c r="C277" s="2" t="s">
        <v>8</v>
      </c>
      <c r="D277" s="2" t="s">
        <v>9</v>
      </c>
      <c r="E277" s="5">
        <v>28550</v>
      </c>
      <c r="F277" s="5"/>
      <c r="G277" s="5">
        <v>28550</v>
      </c>
      <c r="H277" s="5">
        <v>819.38</v>
      </c>
      <c r="I277" s="5">
        <v>1854</v>
      </c>
      <c r="J277" s="5">
        <v>867.92</v>
      </c>
      <c r="L277" s="5">
        <f t="shared" si="48"/>
        <v>3541.3</v>
      </c>
      <c r="M277" s="5">
        <f t="shared" si="49"/>
        <v>25008.7</v>
      </c>
    </row>
    <row r="278" spans="1:23" x14ac:dyDescent="0.25">
      <c r="D278" s="2">
        <v>7</v>
      </c>
      <c r="E278" s="6">
        <f>SUM(E271:E277)</f>
        <v>106439.42</v>
      </c>
      <c r="F278" s="6">
        <f t="shared" ref="F278:M278" si="50">SUM(F271:F277)</f>
        <v>0</v>
      </c>
      <c r="G278" s="6">
        <f t="shared" si="50"/>
        <v>106439.42</v>
      </c>
      <c r="H278" s="6">
        <f t="shared" si="50"/>
        <v>3054.8</v>
      </c>
      <c r="I278" s="6">
        <f t="shared" si="50"/>
        <v>18599.73</v>
      </c>
      <c r="J278" s="6">
        <f t="shared" si="50"/>
        <v>3235.7599999999998</v>
      </c>
      <c r="K278" s="6">
        <f t="shared" si="50"/>
        <v>0</v>
      </c>
      <c r="L278" s="6">
        <f t="shared" si="50"/>
        <v>24890.289999999997</v>
      </c>
      <c r="M278" s="6">
        <f t="shared" si="50"/>
        <v>81549.13</v>
      </c>
    </row>
    <row r="279" spans="1:23" x14ac:dyDescent="0.25">
      <c r="E279" s="5"/>
      <c r="F279" s="5"/>
      <c r="G279" s="5"/>
      <c r="H279" s="5"/>
      <c r="I279" s="5"/>
      <c r="J279" s="5"/>
      <c r="L279" s="5"/>
      <c r="M279" s="5"/>
    </row>
    <row r="280" spans="1:23" x14ac:dyDescent="0.25">
      <c r="E280" s="5"/>
      <c r="F280" s="5"/>
      <c r="G280" s="5"/>
      <c r="H280" s="5"/>
      <c r="I280" s="5"/>
      <c r="J280" s="5"/>
      <c r="L280" s="5"/>
      <c r="M280" s="5"/>
    </row>
    <row r="281" spans="1:23" x14ac:dyDescent="0.25">
      <c r="A281" s="7" t="s">
        <v>36</v>
      </c>
      <c r="B281" s="8"/>
      <c r="C281" s="8"/>
      <c r="D281" s="8"/>
      <c r="E281" s="9"/>
      <c r="F281" s="9"/>
      <c r="G281" s="9"/>
      <c r="H281" s="9"/>
      <c r="I281" s="9"/>
      <c r="J281" s="9"/>
      <c r="K281" s="8"/>
      <c r="L281" s="9"/>
      <c r="M281" s="9"/>
    </row>
    <row r="282" spans="1:23" x14ac:dyDescent="0.25">
      <c r="A282" s="3" t="s">
        <v>252</v>
      </c>
      <c r="B282" s="3" t="s">
        <v>253</v>
      </c>
      <c r="C282" s="3" t="s">
        <v>0</v>
      </c>
      <c r="D282" s="3" t="s">
        <v>1</v>
      </c>
      <c r="E282" s="4" t="s">
        <v>254</v>
      </c>
      <c r="F282" s="4" t="s">
        <v>255</v>
      </c>
      <c r="G282" s="4" t="s">
        <v>256</v>
      </c>
      <c r="H282" s="4" t="s">
        <v>2</v>
      </c>
      <c r="I282" s="4" t="s">
        <v>3</v>
      </c>
      <c r="J282" s="4" t="s">
        <v>4</v>
      </c>
      <c r="K282" s="4" t="s">
        <v>257</v>
      </c>
      <c r="L282" s="4" t="s">
        <v>258</v>
      </c>
      <c r="M282" s="4" t="s">
        <v>5</v>
      </c>
      <c r="O282" s="1"/>
      <c r="Q282" s="1"/>
      <c r="T282" s="1"/>
      <c r="U282" s="1"/>
      <c r="W282" s="1"/>
    </row>
    <row r="283" spans="1:23" x14ac:dyDescent="0.25">
      <c r="A283" s="2" t="s">
        <v>191</v>
      </c>
      <c r="B283" s="2" t="s">
        <v>24</v>
      </c>
      <c r="C283" s="2" t="s">
        <v>8</v>
      </c>
      <c r="D283" s="2" t="s">
        <v>18</v>
      </c>
      <c r="E283" s="5">
        <v>12981.57</v>
      </c>
      <c r="F283" s="5"/>
      <c r="G283" s="5">
        <v>12981.57</v>
      </c>
      <c r="H283" s="5">
        <v>372.57</v>
      </c>
      <c r="I283" s="5">
        <v>2805.25</v>
      </c>
      <c r="J283" s="5">
        <v>394.64</v>
      </c>
      <c r="L283" s="5">
        <f>+J283+I283+H283</f>
        <v>3572.46</v>
      </c>
      <c r="M283" s="5">
        <f>+G283-L283</f>
        <v>9409.11</v>
      </c>
    </row>
    <row r="284" spans="1:23" x14ac:dyDescent="0.25">
      <c r="A284" s="2" t="s">
        <v>192</v>
      </c>
      <c r="B284" s="2" t="s">
        <v>24</v>
      </c>
      <c r="C284" s="2" t="s">
        <v>8</v>
      </c>
      <c r="D284" s="2" t="s">
        <v>18</v>
      </c>
      <c r="E284" s="5">
        <v>22981.57</v>
      </c>
      <c r="F284" s="5"/>
      <c r="G284" s="5">
        <v>22981.57</v>
      </c>
      <c r="H284" s="5">
        <v>659.57</v>
      </c>
      <c r="I284" s="5">
        <v>4985.95</v>
      </c>
      <c r="J284" s="5">
        <v>698.64</v>
      </c>
      <c r="L284" s="5">
        <f>+J284+I284+H284</f>
        <v>6344.16</v>
      </c>
      <c r="M284" s="5">
        <f>+G284-L284</f>
        <v>16637.41</v>
      </c>
    </row>
    <row r="285" spans="1:23" x14ac:dyDescent="0.25">
      <c r="A285" s="2" t="s">
        <v>193</v>
      </c>
      <c r="B285" s="2" t="s">
        <v>24</v>
      </c>
      <c r="C285" s="2" t="s">
        <v>8</v>
      </c>
      <c r="D285" s="2" t="s">
        <v>18</v>
      </c>
      <c r="E285" s="5">
        <v>12981.57</v>
      </c>
      <c r="F285" s="5"/>
      <c r="G285" s="5">
        <v>12981.57</v>
      </c>
      <c r="H285" s="5">
        <v>372.57</v>
      </c>
      <c r="I285" s="5">
        <v>2719.48</v>
      </c>
      <c r="J285" s="5">
        <v>394.64</v>
      </c>
      <c r="L285" s="5">
        <f>+J285+I285+H285</f>
        <v>3486.69</v>
      </c>
      <c r="M285" s="5">
        <f>+G285-L285</f>
        <v>9494.8799999999992</v>
      </c>
    </row>
    <row r="286" spans="1:23" x14ac:dyDescent="0.25">
      <c r="A286" s="2" t="s">
        <v>194</v>
      </c>
      <c r="B286" s="2" t="s">
        <v>24</v>
      </c>
      <c r="C286" s="2" t="s">
        <v>8</v>
      </c>
      <c r="D286" s="2" t="s">
        <v>18</v>
      </c>
      <c r="E286" s="5">
        <v>12981.57</v>
      </c>
      <c r="F286" s="5"/>
      <c r="G286" s="5">
        <v>12981.57</v>
      </c>
      <c r="H286" s="5">
        <v>372.57</v>
      </c>
      <c r="I286" s="5">
        <v>2805.25</v>
      </c>
      <c r="J286" s="5">
        <v>394.64</v>
      </c>
      <c r="L286" s="5">
        <f>+J286+I286+H286</f>
        <v>3572.46</v>
      </c>
      <c r="M286" s="5">
        <f>+G286-L286</f>
        <v>9409.11</v>
      </c>
    </row>
    <row r="287" spans="1:23" x14ac:dyDescent="0.25">
      <c r="A287" s="2" t="s">
        <v>195</v>
      </c>
      <c r="B287" s="2" t="s">
        <v>24</v>
      </c>
      <c r="C287" s="2" t="s">
        <v>8</v>
      </c>
      <c r="D287" s="2" t="s">
        <v>18</v>
      </c>
      <c r="E287" s="5">
        <v>12981.57</v>
      </c>
      <c r="F287" s="5"/>
      <c r="G287" s="5">
        <v>12981.57</v>
      </c>
      <c r="H287" s="5">
        <v>372.57</v>
      </c>
      <c r="I287" s="5">
        <v>2805.25</v>
      </c>
      <c r="J287" s="5">
        <v>394.64</v>
      </c>
      <c r="L287" s="5">
        <f>+J287+I287+H287</f>
        <v>3572.46</v>
      </c>
      <c r="M287" s="5">
        <f>+G287-L287</f>
        <v>9409.11</v>
      </c>
    </row>
    <row r="288" spans="1:23" x14ac:dyDescent="0.25">
      <c r="D288" s="2">
        <v>5</v>
      </c>
      <c r="E288" s="6">
        <f>SUM(E283:E287)</f>
        <v>74907.850000000006</v>
      </c>
      <c r="F288" s="6">
        <f t="shared" ref="F288:M288" si="51">SUM(F283:F287)</f>
        <v>0</v>
      </c>
      <c r="G288" s="6">
        <f t="shared" si="51"/>
        <v>74907.850000000006</v>
      </c>
      <c r="H288" s="6">
        <f t="shared" si="51"/>
        <v>2149.85</v>
      </c>
      <c r="I288" s="6">
        <f t="shared" si="51"/>
        <v>16121.18</v>
      </c>
      <c r="J288" s="6">
        <f t="shared" si="51"/>
        <v>2277.1999999999998</v>
      </c>
      <c r="K288" s="6">
        <f t="shared" si="51"/>
        <v>0</v>
      </c>
      <c r="L288" s="6">
        <f t="shared" si="51"/>
        <v>20548.23</v>
      </c>
      <c r="M288" s="6">
        <f t="shared" si="51"/>
        <v>54359.62</v>
      </c>
    </row>
    <row r="289" spans="1:23" x14ac:dyDescent="0.25">
      <c r="E289" s="5"/>
      <c r="F289" s="5"/>
      <c r="G289" s="5"/>
      <c r="H289" s="5"/>
      <c r="I289" s="5"/>
      <c r="J289" s="5"/>
      <c r="L289" s="5"/>
      <c r="M289" s="5"/>
    </row>
    <row r="290" spans="1:23" x14ac:dyDescent="0.25">
      <c r="E290" s="5"/>
      <c r="F290" s="5"/>
      <c r="G290" s="5"/>
      <c r="H290" s="5"/>
      <c r="I290" s="5"/>
      <c r="J290" s="5"/>
      <c r="L290" s="5"/>
      <c r="M290" s="5"/>
    </row>
    <row r="291" spans="1:23" x14ac:dyDescent="0.25">
      <c r="A291" s="7" t="s">
        <v>37</v>
      </c>
      <c r="B291" s="8"/>
      <c r="C291" s="8"/>
      <c r="D291" s="8"/>
      <c r="E291" s="9"/>
      <c r="F291" s="9"/>
      <c r="G291" s="9"/>
      <c r="H291" s="9"/>
      <c r="I291" s="9"/>
      <c r="J291" s="9"/>
      <c r="K291" s="8"/>
      <c r="L291" s="9"/>
      <c r="M291" s="9"/>
    </row>
    <row r="292" spans="1:23" x14ac:dyDescent="0.25">
      <c r="A292" s="3" t="s">
        <v>252</v>
      </c>
      <c r="B292" s="3" t="s">
        <v>253</v>
      </c>
      <c r="C292" s="3" t="s">
        <v>0</v>
      </c>
      <c r="D292" s="3" t="s">
        <v>1</v>
      </c>
      <c r="E292" s="4" t="s">
        <v>254</v>
      </c>
      <c r="F292" s="4" t="s">
        <v>255</v>
      </c>
      <c r="G292" s="4" t="s">
        <v>256</v>
      </c>
      <c r="H292" s="4" t="s">
        <v>2</v>
      </c>
      <c r="I292" s="4" t="s">
        <v>3</v>
      </c>
      <c r="J292" s="4" t="s">
        <v>4</v>
      </c>
      <c r="K292" s="4" t="s">
        <v>257</v>
      </c>
      <c r="L292" s="4" t="s">
        <v>258</v>
      </c>
      <c r="M292" s="4" t="s">
        <v>5</v>
      </c>
      <c r="O292" s="1"/>
      <c r="Q292" s="1"/>
      <c r="T292" s="1"/>
      <c r="U292" s="1"/>
      <c r="W292" s="1"/>
    </row>
    <row r="293" spans="1:23" x14ac:dyDescent="0.25">
      <c r="A293" s="2" t="s">
        <v>196</v>
      </c>
      <c r="B293" s="2" t="s">
        <v>24</v>
      </c>
      <c r="C293" s="2" t="s">
        <v>8</v>
      </c>
      <c r="D293" s="2" t="s">
        <v>18</v>
      </c>
      <c r="E293" s="5">
        <v>12981.57</v>
      </c>
      <c r="F293" s="5"/>
      <c r="G293" s="5">
        <v>12981.57</v>
      </c>
      <c r="H293" s="5">
        <v>372.57</v>
      </c>
      <c r="I293" s="5">
        <v>2805.25</v>
      </c>
      <c r="J293" s="5">
        <v>394.64</v>
      </c>
      <c r="L293" s="5">
        <f t="shared" ref="L293:L298" si="52">+J293+I293+H293</f>
        <v>3572.46</v>
      </c>
      <c r="M293" s="5">
        <f t="shared" ref="M293:M298" si="53">+G293-L293</f>
        <v>9409.11</v>
      </c>
    </row>
    <row r="294" spans="1:23" x14ac:dyDescent="0.25">
      <c r="A294" s="2" t="s">
        <v>197</v>
      </c>
      <c r="B294" s="2" t="s">
        <v>24</v>
      </c>
      <c r="C294" s="2" t="s">
        <v>8</v>
      </c>
      <c r="D294" s="2" t="s">
        <v>18</v>
      </c>
      <c r="E294" s="5">
        <v>12981.57</v>
      </c>
      <c r="F294" s="5"/>
      <c r="G294" s="5">
        <v>12981.57</v>
      </c>
      <c r="H294" s="5">
        <v>372.57</v>
      </c>
      <c r="I294" s="5">
        <v>2719.48</v>
      </c>
      <c r="J294" s="5">
        <v>394.64</v>
      </c>
      <c r="L294" s="5">
        <f t="shared" si="52"/>
        <v>3486.69</v>
      </c>
      <c r="M294" s="5">
        <f t="shared" si="53"/>
        <v>9494.8799999999992</v>
      </c>
    </row>
    <row r="295" spans="1:23" x14ac:dyDescent="0.25">
      <c r="A295" s="2" t="s">
        <v>198</v>
      </c>
      <c r="B295" s="2" t="s">
        <v>24</v>
      </c>
      <c r="C295" s="2" t="s">
        <v>8</v>
      </c>
      <c r="D295" s="2" t="s">
        <v>18</v>
      </c>
      <c r="E295" s="5">
        <v>14981.57</v>
      </c>
      <c r="F295" s="5"/>
      <c r="G295" s="5">
        <v>14981.57</v>
      </c>
      <c r="H295" s="5">
        <v>429.97</v>
      </c>
      <c r="I295" s="5">
        <v>3275.7</v>
      </c>
      <c r="J295" s="5">
        <v>455.44</v>
      </c>
      <c r="L295" s="5">
        <f t="shared" si="52"/>
        <v>4161.1099999999997</v>
      </c>
      <c r="M295" s="5">
        <f t="shared" si="53"/>
        <v>10820.46</v>
      </c>
    </row>
    <row r="296" spans="1:23" x14ac:dyDescent="0.25">
      <c r="A296" s="2" t="s">
        <v>199</v>
      </c>
      <c r="B296" s="2" t="s">
        <v>24</v>
      </c>
      <c r="C296" s="2" t="s">
        <v>8</v>
      </c>
      <c r="D296" s="2" t="s">
        <v>18</v>
      </c>
      <c r="E296" s="5">
        <v>12981.57</v>
      </c>
      <c r="F296" s="5"/>
      <c r="G296" s="5">
        <v>12981.57</v>
      </c>
      <c r="H296" s="5">
        <v>372.57</v>
      </c>
      <c r="I296" s="5">
        <v>2805.25</v>
      </c>
      <c r="J296" s="5">
        <v>394.64</v>
      </c>
      <c r="L296" s="5">
        <f t="shared" si="52"/>
        <v>3572.46</v>
      </c>
      <c r="M296" s="5">
        <f t="shared" si="53"/>
        <v>9409.11</v>
      </c>
    </row>
    <row r="297" spans="1:23" x14ac:dyDescent="0.25">
      <c r="A297" s="2" t="s">
        <v>200</v>
      </c>
      <c r="B297" s="2" t="s">
        <v>24</v>
      </c>
      <c r="C297" s="2" t="s">
        <v>8</v>
      </c>
      <c r="D297" s="2" t="s">
        <v>9</v>
      </c>
      <c r="E297" s="5">
        <v>12981.57</v>
      </c>
      <c r="F297" s="5"/>
      <c r="G297" s="5">
        <v>12981.57</v>
      </c>
      <c r="H297" s="5">
        <v>372.57</v>
      </c>
      <c r="I297" s="5">
        <v>2719.48</v>
      </c>
      <c r="J297" s="5">
        <v>394.64</v>
      </c>
      <c r="L297" s="5">
        <f t="shared" si="52"/>
        <v>3486.69</v>
      </c>
      <c r="M297" s="5">
        <f t="shared" si="53"/>
        <v>9494.8799999999992</v>
      </c>
    </row>
    <row r="298" spans="1:23" x14ac:dyDescent="0.25">
      <c r="A298" s="2" t="s">
        <v>250</v>
      </c>
      <c r="B298" s="2" t="s">
        <v>51</v>
      </c>
      <c r="C298" s="2" t="s">
        <v>8</v>
      </c>
      <c r="D298" s="2" t="s">
        <v>9</v>
      </c>
      <c r="E298" s="5">
        <v>41000</v>
      </c>
      <c r="F298" s="5"/>
      <c r="G298" s="5">
        <v>41000</v>
      </c>
      <c r="H298" s="5">
        <v>1176.7</v>
      </c>
      <c r="I298" s="5">
        <v>6497.56</v>
      </c>
      <c r="J298" s="5">
        <v>1246.4000000000001</v>
      </c>
      <c r="L298" s="5">
        <f t="shared" si="52"/>
        <v>8920.6600000000017</v>
      </c>
      <c r="M298" s="5">
        <f t="shared" si="53"/>
        <v>32079.339999999997</v>
      </c>
    </row>
    <row r="299" spans="1:23" x14ac:dyDescent="0.25">
      <c r="D299" s="2">
        <v>6</v>
      </c>
      <c r="E299" s="6">
        <f>SUM(E293:E298)</f>
        <v>107907.85</v>
      </c>
      <c r="F299" s="6">
        <f t="shared" ref="F299:M299" si="54">SUM(F293:F298)</f>
        <v>0</v>
      </c>
      <c r="G299" s="6">
        <f t="shared" si="54"/>
        <v>107907.85</v>
      </c>
      <c r="H299" s="6">
        <f t="shared" si="54"/>
        <v>3096.95</v>
      </c>
      <c r="I299" s="6">
        <f t="shared" si="54"/>
        <v>20822.72</v>
      </c>
      <c r="J299" s="6">
        <f t="shared" si="54"/>
        <v>3280.4</v>
      </c>
      <c r="K299" s="6">
        <f t="shared" si="54"/>
        <v>0</v>
      </c>
      <c r="L299" s="6">
        <f t="shared" si="54"/>
        <v>27200.07</v>
      </c>
      <c r="M299" s="6">
        <f t="shared" si="54"/>
        <v>80707.78</v>
      </c>
    </row>
    <row r="300" spans="1:23" x14ac:dyDescent="0.25">
      <c r="E300" s="5"/>
      <c r="F300" s="5"/>
      <c r="G300" s="5"/>
      <c r="H300" s="5"/>
      <c r="I300" s="5"/>
      <c r="J300" s="5"/>
      <c r="L300" s="5"/>
      <c r="M300" s="5"/>
    </row>
    <row r="301" spans="1:23" x14ac:dyDescent="0.25">
      <c r="E301" s="5"/>
      <c r="F301" s="5"/>
      <c r="G301" s="5"/>
      <c r="H301" s="5"/>
      <c r="I301" s="5"/>
      <c r="J301" s="5"/>
      <c r="L301" s="5"/>
      <c r="M301" s="5"/>
    </row>
    <row r="302" spans="1:23" x14ac:dyDescent="0.25">
      <c r="A302" s="7" t="s">
        <v>14</v>
      </c>
      <c r="B302" s="8"/>
      <c r="C302" s="8"/>
      <c r="D302" s="8"/>
      <c r="E302" s="9"/>
      <c r="F302" s="9"/>
      <c r="G302" s="9"/>
      <c r="H302" s="9"/>
      <c r="I302" s="9"/>
      <c r="J302" s="9"/>
      <c r="K302" s="8"/>
      <c r="L302" s="9"/>
      <c r="M302" s="9"/>
    </row>
    <row r="303" spans="1:23" x14ac:dyDescent="0.25">
      <c r="A303" s="3" t="s">
        <v>252</v>
      </c>
      <c r="B303" s="3" t="s">
        <v>253</v>
      </c>
      <c r="C303" s="3" t="s">
        <v>0</v>
      </c>
      <c r="D303" s="3" t="s">
        <v>1</v>
      </c>
      <c r="E303" s="4" t="s">
        <v>254</v>
      </c>
      <c r="F303" s="4" t="s">
        <v>255</v>
      </c>
      <c r="G303" s="4" t="s">
        <v>256</v>
      </c>
      <c r="H303" s="4" t="s">
        <v>2</v>
      </c>
      <c r="I303" s="4" t="s">
        <v>3</v>
      </c>
      <c r="J303" s="4" t="s">
        <v>4</v>
      </c>
      <c r="K303" s="4" t="s">
        <v>257</v>
      </c>
      <c r="L303" s="4" t="s">
        <v>258</v>
      </c>
      <c r="M303" s="4" t="s">
        <v>5</v>
      </c>
      <c r="O303" s="1"/>
      <c r="Q303" s="1"/>
      <c r="T303" s="1"/>
      <c r="U303" s="1"/>
      <c r="W303" s="1"/>
    </row>
    <row r="304" spans="1:23" x14ac:dyDescent="0.25">
      <c r="A304" s="2" t="s">
        <v>201</v>
      </c>
      <c r="B304" s="2" t="s">
        <v>24</v>
      </c>
      <c r="C304" s="2" t="s">
        <v>8</v>
      </c>
      <c r="D304" s="2" t="s">
        <v>18</v>
      </c>
      <c r="E304" s="5">
        <v>12981.57</v>
      </c>
      <c r="F304" s="5"/>
      <c r="G304" s="5">
        <v>12981.57</v>
      </c>
      <c r="H304" s="5">
        <v>372.57</v>
      </c>
      <c r="I304" s="5">
        <v>2633.7</v>
      </c>
      <c r="J304" s="5">
        <v>394.64</v>
      </c>
      <c r="L304" s="5">
        <f t="shared" ref="L304:L311" si="55">+J304+I304+H304</f>
        <v>3400.91</v>
      </c>
      <c r="M304" s="5">
        <f t="shared" ref="M304:M311" si="56">+G304-L304</f>
        <v>9580.66</v>
      </c>
    </row>
    <row r="305" spans="1:23" x14ac:dyDescent="0.25">
      <c r="A305" s="2" t="s">
        <v>202</v>
      </c>
      <c r="B305" s="2" t="s">
        <v>24</v>
      </c>
      <c r="C305" s="2" t="s">
        <v>8</v>
      </c>
      <c r="D305" s="2" t="s">
        <v>18</v>
      </c>
      <c r="E305" s="5">
        <v>22981.57</v>
      </c>
      <c r="F305" s="5"/>
      <c r="G305" s="5">
        <v>22981.57</v>
      </c>
      <c r="H305" s="5">
        <v>659.57</v>
      </c>
      <c r="I305" s="5">
        <v>5157.5</v>
      </c>
      <c r="J305" s="5">
        <v>698.64</v>
      </c>
      <c r="L305" s="5">
        <f t="shared" si="55"/>
        <v>6515.71</v>
      </c>
      <c r="M305" s="5">
        <f t="shared" si="56"/>
        <v>16465.86</v>
      </c>
    </row>
    <row r="306" spans="1:23" x14ac:dyDescent="0.25">
      <c r="A306" s="2" t="s">
        <v>203</v>
      </c>
      <c r="B306" s="2" t="s">
        <v>24</v>
      </c>
      <c r="C306" s="2" t="s">
        <v>8</v>
      </c>
      <c r="D306" s="2" t="s">
        <v>18</v>
      </c>
      <c r="E306" s="5">
        <v>12981.57</v>
      </c>
      <c r="F306" s="5"/>
      <c r="G306" s="5">
        <v>12981.57</v>
      </c>
      <c r="H306" s="5">
        <v>372.57</v>
      </c>
      <c r="I306" s="5">
        <v>2805.25</v>
      </c>
      <c r="J306" s="5">
        <v>394.64</v>
      </c>
      <c r="L306" s="5">
        <f t="shared" si="55"/>
        <v>3572.46</v>
      </c>
      <c r="M306" s="5">
        <f t="shared" si="56"/>
        <v>9409.11</v>
      </c>
    </row>
    <row r="307" spans="1:23" x14ac:dyDescent="0.25">
      <c r="A307" s="2" t="s">
        <v>204</v>
      </c>
      <c r="B307" s="2" t="s">
        <v>24</v>
      </c>
      <c r="C307" s="2" t="s">
        <v>8</v>
      </c>
      <c r="D307" s="2" t="s">
        <v>18</v>
      </c>
      <c r="E307" s="5">
        <v>12981.57</v>
      </c>
      <c r="F307" s="5"/>
      <c r="G307" s="5">
        <v>12981.57</v>
      </c>
      <c r="H307" s="5">
        <v>372.57</v>
      </c>
      <c r="I307" s="5">
        <v>2805.25</v>
      </c>
      <c r="J307" s="5">
        <v>394.64</v>
      </c>
      <c r="L307" s="5">
        <f t="shared" si="55"/>
        <v>3572.46</v>
      </c>
      <c r="M307" s="5">
        <f t="shared" si="56"/>
        <v>9409.11</v>
      </c>
    </row>
    <row r="308" spans="1:23" x14ac:dyDescent="0.25">
      <c r="A308" s="2" t="s">
        <v>205</v>
      </c>
      <c r="B308" s="2" t="s">
        <v>24</v>
      </c>
      <c r="C308" s="2" t="s">
        <v>8</v>
      </c>
      <c r="D308" s="2" t="s">
        <v>9</v>
      </c>
      <c r="E308" s="5">
        <v>12981.57</v>
      </c>
      <c r="F308" s="5"/>
      <c r="G308" s="5">
        <v>12981.57</v>
      </c>
      <c r="H308" s="5">
        <v>372.57</v>
      </c>
      <c r="I308" s="5">
        <v>2805.25</v>
      </c>
      <c r="J308" s="5">
        <v>394.64</v>
      </c>
      <c r="L308" s="5">
        <f t="shared" si="55"/>
        <v>3572.46</v>
      </c>
      <c r="M308" s="5">
        <f t="shared" si="56"/>
        <v>9409.11</v>
      </c>
    </row>
    <row r="309" spans="1:23" x14ac:dyDescent="0.25">
      <c r="A309" s="2" t="s">
        <v>249</v>
      </c>
      <c r="B309" s="2" t="s">
        <v>50</v>
      </c>
      <c r="C309" s="2" t="s">
        <v>8</v>
      </c>
      <c r="D309" s="2" t="s">
        <v>18</v>
      </c>
      <c r="E309" s="5">
        <v>13300</v>
      </c>
      <c r="F309" s="5"/>
      <c r="G309" s="5">
        <v>13300</v>
      </c>
      <c r="H309" s="5">
        <v>381.71</v>
      </c>
      <c r="I309" s="5">
        <v>1854</v>
      </c>
      <c r="J309" s="5">
        <v>404.32</v>
      </c>
      <c r="L309" s="5">
        <f t="shared" si="55"/>
        <v>2640.03</v>
      </c>
      <c r="M309" s="5">
        <f t="shared" si="56"/>
        <v>10659.97</v>
      </c>
    </row>
    <row r="310" spans="1:23" x14ac:dyDescent="0.25">
      <c r="A310" s="2" t="s">
        <v>58</v>
      </c>
      <c r="B310" s="2" t="s">
        <v>7</v>
      </c>
      <c r="C310" s="2" t="s">
        <v>8</v>
      </c>
      <c r="D310" s="2" t="s">
        <v>9</v>
      </c>
      <c r="E310" s="5">
        <v>28550</v>
      </c>
      <c r="F310" s="5"/>
      <c r="G310" s="5">
        <v>28550</v>
      </c>
      <c r="H310" s="5">
        <v>819.38</v>
      </c>
      <c r="I310" s="5">
        <v>1854</v>
      </c>
      <c r="J310" s="5">
        <v>867.92</v>
      </c>
      <c r="L310" s="5">
        <f t="shared" si="55"/>
        <v>3541.3</v>
      </c>
      <c r="M310" s="5">
        <f t="shared" si="56"/>
        <v>25008.7</v>
      </c>
    </row>
    <row r="311" spans="1:23" x14ac:dyDescent="0.25">
      <c r="A311" s="2" t="s">
        <v>59</v>
      </c>
      <c r="B311" s="2" t="s">
        <v>7</v>
      </c>
      <c r="C311" s="2" t="s">
        <v>8</v>
      </c>
      <c r="D311" s="2" t="s">
        <v>9</v>
      </c>
      <c r="E311" s="5">
        <v>48550</v>
      </c>
      <c r="F311" s="5"/>
      <c r="G311" s="5">
        <v>48550</v>
      </c>
      <c r="H311" s="5">
        <v>1393.38</v>
      </c>
      <c r="I311" s="5">
        <v>5368.48</v>
      </c>
      <c r="J311" s="5">
        <v>1475.92</v>
      </c>
      <c r="L311" s="5">
        <f t="shared" si="55"/>
        <v>8237.7799999999988</v>
      </c>
      <c r="M311" s="5">
        <f t="shared" si="56"/>
        <v>40312.22</v>
      </c>
    </row>
    <row r="312" spans="1:23" x14ac:dyDescent="0.25">
      <c r="D312" s="2">
        <v>8</v>
      </c>
      <c r="E312" s="6">
        <f>SUM(E304:E311)</f>
        <v>165307.85</v>
      </c>
      <c r="F312" s="6">
        <f t="shared" ref="F312:M312" si="57">SUM(F304:F311)</f>
        <v>0</v>
      </c>
      <c r="G312" s="6">
        <f t="shared" si="57"/>
        <v>165307.85</v>
      </c>
      <c r="H312" s="6">
        <f t="shared" si="57"/>
        <v>4744.32</v>
      </c>
      <c r="I312" s="6">
        <f t="shared" si="57"/>
        <v>25283.43</v>
      </c>
      <c r="J312" s="6">
        <f t="shared" si="57"/>
        <v>5025.3600000000006</v>
      </c>
      <c r="K312" s="6">
        <f t="shared" si="57"/>
        <v>0</v>
      </c>
      <c r="L312" s="6">
        <f t="shared" si="57"/>
        <v>35053.109999999993</v>
      </c>
      <c r="M312" s="6">
        <f t="shared" si="57"/>
        <v>130254.74</v>
      </c>
    </row>
    <row r="313" spans="1:23" x14ac:dyDescent="0.25">
      <c r="E313" s="5"/>
      <c r="F313" s="5"/>
      <c r="G313" s="5"/>
      <c r="H313" s="5"/>
      <c r="I313" s="5"/>
      <c r="J313" s="5"/>
      <c r="L313" s="5"/>
      <c r="M313" s="5"/>
    </row>
    <row r="314" spans="1:23" x14ac:dyDescent="0.25">
      <c r="E314" s="5"/>
      <c r="F314" s="5"/>
      <c r="G314" s="5"/>
      <c r="H314" s="5"/>
      <c r="I314" s="5"/>
      <c r="J314" s="5"/>
      <c r="L314" s="5"/>
      <c r="M314" s="5"/>
    </row>
    <row r="315" spans="1:23" x14ac:dyDescent="0.25">
      <c r="A315" s="7" t="s">
        <v>38</v>
      </c>
      <c r="B315" s="8"/>
      <c r="C315" s="8"/>
      <c r="D315" s="8"/>
      <c r="E315" s="9"/>
      <c r="F315" s="9"/>
      <c r="G315" s="9"/>
      <c r="H315" s="9"/>
      <c r="I315" s="9"/>
      <c r="J315" s="9"/>
      <c r="K315" s="8"/>
      <c r="L315" s="9"/>
      <c r="M315" s="9"/>
    </row>
    <row r="316" spans="1:23" x14ac:dyDescent="0.25">
      <c r="A316" s="3" t="s">
        <v>252</v>
      </c>
      <c r="B316" s="3" t="s">
        <v>253</v>
      </c>
      <c r="C316" s="3" t="s">
        <v>0</v>
      </c>
      <c r="D316" s="3" t="s">
        <v>1</v>
      </c>
      <c r="E316" s="4" t="s">
        <v>254</v>
      </c>
      <c r="F316" s="4" t="s">
        <v>255</v>
      </c>
      <c r="G316" s="4" t="s">
        <v>256</v>
      </c>
      <c r="H316" s="4" t="s">
        <v>2</v>
      </c>
      <c r="I316" s="4" t="s">
        <v>3</v>
      </c>
      <c r="J316" s="4" t="s">
        <v>4</v>
      </c>
      <c r="K316" s="4" t="s">
        <v>257</v>
      </c>
      <c r="L316" s="4" t="s">
        <v>258</v>
      </c>
      <c r="M316" s="4" t="s">
        <v>5</v>
      </c>
      <c r="O316" s="1"/>
      <c r="Q316" s="1"/>
      <c r="T316" s="1"/>
      <c r="U316" s="1"/>
      <c r="W316" s="1"/>
    </row>
    <row r="317" spans="1:23" x14ac:dyDescent="0.25">
      <c r="A317" s="2" t="s">
        <v>206</v>
      </c>
      <c r="B317" s="2" t="s">
        <v>24</v>
      </c>
      <c r="C317" s="2" t="s">
        <v>8</v>
      </c>
      <c r="D317" s="2" t="s">
        <v>18</v>
      </c>
      <c r="E317" s="5">
        <v>14981.57</v>
      </c>
      <c r="F317" s="5"/>
      <c r="G317" s="5">
        <v>14981.57</v>
      </c>
      <c r="H317" s="5">
        <v>429.97</v>
      </c>
      <c r="I317" s="5">
        <v>3275.7</v>
      </c>
      <c r="J317" s="5">
        <v>455.44</v>
      </c>
      <c r="L317" s="5">
        <f>+J317+I317+H317</f>
        <v>4161.1099999999997</v>
      </c>
      <c r="M317" s="5">
        <f>+G317-L317</f>
        <v>10820.46</v>
      </c>
    </row>
    <row r="318" spans="1:23" x14ac:dyDescent="0.25">
      <c r="A318" s="2" t="s">
        <v>207</v>
      </c>
      <c r="B318" s="2" t="s">
        <v>24</v>
      </c>
      <c r="C318" s="2" t="s">
        <v>8</v>
      </c>
      <c r="D318" s="2" t="s">
        <v>18</v>
      </c>
      <c r="E318" s="5">
        <v>12981.57</v>
      </c>
      <c r="F318" s="5"/>
      <c r="G318" s="5">
        <v>12981.57</v>
      </c>
      <c r="H318" s="5">
        <v>372.57</v>
      </c>
      <c r="I318" s="5">
        <v>2805.25</v>
      </c>
      <c r="J318" s="5">
        <v>394.64</v>
      </c>
      <c r="L318" s="5">
        <f>+J318+I318+H318</f>
        <v>3572.46</v>
      </c>
      <c r="M318" s="5">
        <f>+G318-L318</f>
        <v>9409.11</v>
      </c>
    </row>
    <row r="319" spans="1:23" x14ac:dyDescent="0.25">
      <c r="A319" s="2" t="s">
        <v>208</v>
      </c>
      <c r="B319" s="2" t="s">
        <v>24</v>
      </c>
      <c r="C319" s="2" t="s">
        <v>8</v>
      </c>
      <c r="D319" s="2" t="s">
        <v>9</v>
      </c>
      <c r="E319" s="5">
        <v>12981.57</v>
      </c>
      <c r="F319" s="5"/>
      <c r="G319" s="5">
        <v>12981.57</v>
      </c>
      <c r="H319" s="5">
        <v>372.57</v>
      </c>
      <c r="I319" s="5">
        <v>2805.25</v>
      </c>
      <c r="J319" s="5">
        <v>394.64</v>
      </c>
      <c r="L319" s="5">
        <f>+J319+I319+H319</f>
        <v>3572.46</v>
      </c>
      <c r="M319" s="5">
        <f>+G319-L319</f>
        <v>9409.11</v>
      </c>
    </row>
    <row r="320" spans="1:23" x14ac:dyDescent="0.25">
      <c r="A320" s="2" t="s">
        <v>209</v>
      </c>
      <c r="B320" s="2" t="s">
        <v>24</v>
      </c>
      <c r="C320" s="2" t="s">
        <v>8</v>
      </c>
      <c r="D320" s="2" t="s">
        <v>9</v>
      </c>
      <c r="E320" s="5">
        <v>12981.57</v>
      </c>
      <c r="F320" s="5"/>
      <c r="G320" s="5">
        <v>12981.57</v>
      </c>
      <c r="H320" s="5">
        <v>372.57</v>
      </c>
      <c r="I320" s="5">
        <v>2805.25</v>
      </c>
      <c r="J320" s="5">
        <v>394.64</v>
      </c>
      <c r="L320" s="5">
        <f>+J320+I320+H320</f>
        <v>3572.46</v>
      </c>
      <c r="M320" s="5">
        <f>+G320-L320</f>
        <v>9409.11</v>
      </c>
    </row>
    <row r="321" spans="1:23" x14ac:dyDescent="0.25">
      <c r="D321" s="2">
        <v>4</v>
      </c>
      <c r="E321" s="6">
        <f>SUM(E317:E320)</f>
        <v>53926.28</v>
      </c>
      <c r="F321" s="6">
        <f t="shared" ref="F321:M321" si="58">SUM(F317:F320)</f>
        <v>0</v>
      </c>
      <c r="G321" s="6">
        <f t="shared" si="58"/>
        <v>53926.28</v>
      </c>
      <c r="H321" s="6">
        <f t="shared" si="58"/>
        <v>1547.6799999999998</v>
      </c>
      <c r="I321" s="6">
        <f t="shared" si="58"/>
        <v>11691.45</v>
      </c>
      <c r="J321" s="6">
        <f t="shared" si="58"/>
        <v>1639.3599999999997</v>
      </c>
      <c r="K321" s="6">
        <f t="shared" si="58"/>
        <v>0</v>
      </c>
      <c r="L321" s="6">
        <f t="shared" si="58"/>
        <v>14878.489999999998</v>
      </c>
      <c r="M321" s="6">
        <f t="shared" si="58"/>
        <v>39047.79</v>
      </c>
    </row>
    <row r="322" spans="1:23" x14ac:dyDescent="0.25">
      <c r="E322" s="5"/>
      <c r="F322" s="5"/>
      <c r="G322" s="5"/>
      <c r="H322" s="5"/>
      <c r="I322" s="5"/>
      <c r="J322" s="5"/>
      <c r="L322" s="5"/>
      <c r="M322" s="5"/>
    </row>
    <row r="323" spans="1:23" x14ac:dyDescent="0.25">
      <c r="E323" s="5"/>
      <c r="F323" s="5"/>
      <c r="G323" s="5"/>
      <c r="H323" s="5"/>
      <c r="I323" s="5"/>
      <c r="J323" s="5"/>
      <c r="L323" s="5"/>
      <c r="M323" s="5"/>
    </row>
    <row r="324" spans="1:23" x14ac:dyDescent="0.25">
      <c r="A324" s="7" t="s">
        <v>15</v>
      </c>
      <c r="B324" s="8"/>
      <c r="C324" s="8"/>
      <c r="D324" s="8"/>
      <c r="E324" s="9"/>
      <c r="F324" s="9"/>
      <c r="G324" s="9"/>
      <c r="H324" s="9"/>
      <c r="I324" s="9"/>
      <c r="J324" s="9"/>
      <c r="K324" s="8"/>
      <c r="L324" s="9"/>
      <c r="M324" s="9"/>
    </row>
    <row r="325" spans="1:23" x14ac:dyDescent="0.25">
      <c r="A325" s="3" t="s">
        <v>252</v>
      </c>
      <c r="B325" s="3" t="s">
        <v>253</v>
      </c>
      <c r="C325" s="3" t="s">
        <v>0</v>
      </c>
      <c r="D325" s="3" t="s">
        <v>1</v>
      </c>
      <c r="E325" s="4" t="s">
        <v>254</v>
      </c>
      <c r="F325" s="4" t="s">
        <v>255</v>
      </c>
      <c r="G325" s="4" t="s">
        <v>256</v>
      </c>
      <c r="H325" s="4" t="s">
        <v>2</v>
      </c>
      <c r="I325" s="4" t="s">
        <v>3</v>
      </c>
      <c r="J325" s="4" t="s">
        <v>4</v>
      </c>
      <c r="K325" s="4" t="s">
        <v>257</v>
      </c>
      <c r="L325" s="4" t="s">
        <v>258</v>
      </c>
      <c r="M325" s="4" t="s">
        <v>5</v>
      </c>
      <c r="O325" s="1"/>
      <c r="Q325" s="1"/>
      <c r="T325" s="1"/>
      <c r="U325" s="1"/>
      <c r="W325" s="1"/>
    </row>
    <row r="326" spans="1:23" x14ac:dyDescent="0.25">
      <c r="A326" s="2" t="s">
        <v>237</v>
      </c>
      <c r="B326" s="2" t="s">
        <v>42</v>
      </c>
      <c r="C326" s="2" t="s">
        <v>8</v>
      </c>
      <c r="D326" s="2" t="s">
        <v>9</v>
      </c>
      <c r="E326" s="5">
        <v>45000</v>
      </c>
      <c r="F326" s="5"/>
      <c r="G326" s="5">
        <v>45000</v>
      </c>
      <c r="H326" s="5">
        <v>1291.5</v>
      </c>
      <c r="I326" s="5">
        <v>10585.13</v>
      </c>
      <c r="J326" s="5">
        <v>1368</v>
      </c>
      <c r="L326" s="5">
        <f t="shared" ref="L326:L342" si="59">+J326+I326+H326</f>
        <v>13244.63</v>
      </c>
      <c r="M326" s="5">
        <f t="shared" ref="M326:M342" si="60">+G326-L326</f>
        <v>31755.370000000003</v>
      </c>
    </row>
    <row r="327" spans="1:23" x14ac:dyDescent="0.25">
      <c r="A327" s="2" t="s">
        <v>238</v>
      </c>
      <c r="B327" s="2" t="s">
        <v>42</v>
      </c>
      <c r="C327" s="2" t="s">
        <v>8</v>
      </c>
      <c r="D327" s="2" t="s">
        <v>9</v>
      </c>
      <c r="E327" s="5">
        <v>23000</v>
      </c>
      <c r="F327" s="5"/>
      <c r="G327" s="5">
        <v>23000</v>
      </c>
      <c r="H327" s="5">
        <v>660.1</v>
      </c>
      <c r="I327" s="5">
        <v>5410.17</v>
      </c>
      <c r="J327" s="5">
        <v>699.2</v>
      </c>
      <c r="L327" s="5">
        <f t="shared" si="59"/>
        <v>6769.47</v>
      </c>
      <c r="M327" s="5">
        <f t="shared" si="60"/>
        <v>16230.529999999999</v>
      </c>
    </row>
    <row r="328" spans="1:23" x14ac:dyDescent="0.25">
      <c r="A328" s="2" t="s">
        <v>210</v>
      </c>
      <c r="B328" s="2" t="s">
        <v>24</v>
      </c>
      <c r="C328" s="2" t="s">
        <v>8</v>
      </c>
      <c r="D328" s="2" t="s">
        <v>18</v>
      </c>
      <c r="E328" s="5">
        <v>12981.57</v>
      </c>
      <c r="F328" s="5"/>
      <c r="G328" s="5">
        <v>12981.57</v>
      </c>
      <c r="H328" s="5">
        <v>372.57</v>
      </c>
      <c r="I328" s="5">
        <v>2719.48</v>
      </c>
      <c r="J328" s="5">
        <v>394.64</v>
      </c>
      <c r="L328" s="5">
        <f t="shared" si="59"/>
        <v>3486.69</v>
      </c>
      <c r="M328" s="5">
        <f t="shared" si="60"/>
        <v>9494.8799999999992</v>
      </c>
    </row>
    <row r="329" spans="1:23" x14ac:dyDescent="0.25">
      <c r="A329" s="2" t="s">
        <v>211</v>
      </c>
      <c r="B329" s="2" t="s">
        <v>24</v>
      </c>
      <c r="C329" s="2" t="s">
        <v>8</v>
      </c>
      <c r="D329" s="2" t="s">
        <v>18</v>
      </c>
      <c r="E329" s="5">
        <v>12981.57</v>
      </c>
      <c r="F329" s="5"/>
      <c r="G329" s="5">
        <v>12981.57</v>
      </c>
      <c r="H329" s="5">
        <v>372.57</v>
      </c>
      <c r="I329" s="5">
        <v>2719.48</v>
      </c>
      <c r="J329" s="5">
        <v>394.64</v>
      </c>
      <c r="L329" s="5">
        <f t="shared" si="59"/>
        <v>3486.69</v>
      </c>
      <c r="M329" s="5">
        <f t="shared" si="60"/>
        <v>9494.8799999999992</v>
      </c>
    </row>
    <row r="330" spans="1:23" x14ac:dyDescent="0.25">
      <c r="A330" s="2" t="s">
        <v>212</v>
      </c>
      <c r="B330" s="2" t="s">
        <v>24</v>
      </c>
      <c r="C330" s="2" t="s">
        <v>8</v>
      </c>
      <c r="D330" s="2" t="s">
        <v>18</v>
      </c>
      <c r="E330" s="5">
        <v>12981.57</v>
      </c>
      <c r="F330" s="5"/>
      <c r="G330" s="5">
        <v>12981.57</v>
      </c>
      <c r="H330" s="5">
        <v>372.57</v>
      </c>
      <c r="I330" s="5">
        <v>2805.25</v>
      </c>
      <c r="J330" s="5">
        <v>394.64</v>
      </c>
      <c r="L330" s="5">
        <f t="shared" si="59"/>
        <v>3572.46</v>
      </c>
      <c r="M330" s="5">
        <f t="shared" si="60"/>
        <v>9409.11</v>
      </c>
    </row>
    <row r="331" spans="1:23" x14ac:dyDescent="0.25">
      <c r="A331" s="2" t="s">
        <v>213</v>
      </c>
      <c r="B331" s="2" t="s">
        <v>24</v>
      </c>
      <c r="C331" s="2" t="s">
        <v>8</v>
      </c>
      <c r="D331" s="2" t="s">
        <v>18</v>
      </c>
      <c r="E331" s="5">
        <v>12981.57</v>
      </c>
      <c r="F331" s="5"/>
      <c r="G331" s="5">
        <v>12981.57</v>
      </c>
      <c r="H331" s="5">
        <v>372.57</v>
      </c>
      <c r="I331" s="5">
        <v>2719.48</v>
      </c>
      <c r="J331" s="5">
        <v>394.64</v>
      </c>
      <c r="L331" s="5">
        <f t="shared" si="59"/>
        <v>3486.69</v>
      </c>
      <c r="M331" s="5">
        <f t="shared" si="60"/>
        <v>9494.8799999999992</v>
      </c>
    </row>
    <row r="332" spans="1:23" x14ac:dyDescent="0.25">
      <c r="A332" s="2" t="s">
        <v>214</v>
      </c>
      <c r="B332" s="2" t="s">
        <v>24</v>
      </c>
      <c r="C332" s="2" t="s">
        <v>8</v>
      </c>
      <c r="D332" s="2" t="s">
        <v>18</v>
      </c>
      <c r="E332" s="5">
        <v>12981.57</v>
      </c>
      <c r="F332" s="5"/>
      <c r="G332" s="5">
        <v>12981.57</v>
      </c>
      <c r="H332" s="5">
        <v>372.57</v>
      </c>
      <c r="I332" s="5">
        <v>2805.25</v>
      </c>
      <c r="J332" s="5">
        <v>394.64</v>
      </c>
      <c r="L332" s="5">
        <f t="shared" si="59"/>
        <v>3572.46</v>
      </c>
      <c r="M332" s="5">
        <f t="shared" si="60"/>
        <v>9409.11</v>
      </c>
    </row>
    <row r="333" spans="1:23" x14ac:dyDescent="0.25">
      <c r="A333" s="2" t="s">
        <v>215</v>
      </c>
      <c r="B333" s="2" t="s">
        <v>24</v>
      </c>
      <c r="C333" s="2" t="s">
        <v>8</v>
      </c>
      <c r="D333" s="2" t="s">
        <v>18</v>
      </c>
      <c r="E333" s="5">
        <v>12981.57</v>
      </c>
      <c r="F333" s="5"/>
      <c r="G333" s="5">
        <v>12981.57</v>
      </c>
      <c r="H333" s="5">
        <v>372.57</v>
      </c>
      <c r="I333" s="5">
        <v>2719.48</v>
      </c>
      <c r="J333" s="5">
        <v>394.64</v>
      </c>
      <c r="L333" s="5">
        <f t="shared" si="59"/>
        <v>3486.69</v>
      </c>
      <c r="M333" s="5">
        <f t="shared" si="60"/>
        <v>9494.8799999999992</v>
      </c>
    </row>
    <row r="334" spans="1:23" x14ac:dyDescent="0.25">
      <c r="A334" s="2" t="s">
        <v>216</v>
      </c>
      <c r="B334" s="2" t="s">
        <v>24</v>
      </c>
      <c r="C334" s="2" t="s">
        <v>8</v>
      </c>
      <c r="D334" s="2" t="s">
        <v>18</v>
      </c>
      <c r="E334" s="5">
        <v>12981.57</v>
      </c>
      <c r="F334" s="5"/>
      <c r="G334" s="5">
        <v>12981.57</v>
      </c>
      <c r="H334" s="5">
        <v>372.57</v>
      </c>
      <c r="I334" s="5">
        <v>2805.25</v>
      </c>
      <c r="J334" s="5">
        <v>394.64</v>
      </c>
      <c r="L334" s="5">
        <f t="shared" si="59"/>
        <v>3572.46</v>
      </c>
      <c r="M334" s="5">
        <f t="shared" si="60"/>
        <v>9409.11</v>
      </c>
    </row>
    <row r="335" spans="1:23" x14ac:dyDescent="0.25">
      <c r="A335" s="2" t="s">
        <v>217</v>
      </c>
      <c r="B335" s="2" t="s">
        <v>24</v>
      </c>
      <c r="C335" s="2" t="s">
        <v>8</v>
      </c>
      <c r="D335" s="2" t="s">
        <v>9</v>
      </c>
      <c r="E335" s="5">
        <v>12981.57</v>
      </c>
      <c r="F335" s="5"/>
      <c r="G335" s="5">
        <v>12981.57</v>
      </c>
      <c r="H335" s="5">
        <v>372.57</v>
      </c>
      <c r="I335" s="5">
        <v>2805.25</v>
      </c>
      <c r="J335" s="5">
        <v>394.64</v>
      </c>
      <c r="L335" s="5">
        <f t="shared" si="59"/>
        <v>3572.46</v>
      </c>
      <c r="M335" s="5">
        <f t="shared" si="60"/>
        <v>9409.11</v>
      </c>
    </row>
    <row r="336" spans="1:23" x14ac:dyDescent="0.25">
      <c r="A336" s="2" t="s">
        <v>218</v>
      </c>
      <c r="B336" s="2" t="s">
        <v>24</v>
      </c>
      <c r="C336" s="2" t="s">
        <v>8</v>
      </c>
      <c r="D336" s="2" t="s">
        <v>9</v>
      </c>
      <c r="E336" s="5">
        <v>12981.57</v>
      </c>
      <c r="F336" s="5"/>
      <c r="G336" s="5">
        <v>12981.57</v>
      </c>
      <c r="H336" s="5">
        <v>372.57</v>
      </c>
      <c r="I336" s="5">
        <v>2633.7</v>
      </c>
      <c r="J336" s="5">
        <v>394.64</v>
      </c>
      <c r="L336" s="5">
        <f t="shared" si="59"/>
        <v>3400.91</v>
      </c>
      <c r="M336" s="5">
        <f t="shared" si="60"/>
        <v>9580.66</v>
      </c>
    </row>
    <row r="337" spans="1:23" x14ac:dyDescent="0.25">
      <c r="A337" s="2" t="s">
        <v>232</v>
      </c>
      <c r="B337" s="2" t="s">
        <v>41</v>
      </c>
      <c r="C337" s="2" t="s">
        <v>8</v>
      </c>
      <c r="D337" s="2" t="s">
        <v>18</v>
      </c>
      <c r="E337" s="5">
        <v>18336.900000000001</v>
      </c>
      <c r="F337" s="5"/>
      <c r="G337" s="5">
        <v>18336.900000000001</v>
      </c>
      <c r="H337" s="5">
        <v>526.27</v>
      </c>
      <c r="I337" s="5">
        <v>4313.29</v>
      </c>
      <c r="J337" s="5">
        <v>557.45000000000005</v>
      </c>
      <c r="L337" s="5">
        <f t="shared" si="59"/>
        <v>5397.01</v>
      </c>
      <c r="M337" s="5">
        <f t="shared" si="60"/>
        <v>12939.890000000001</v>
      </c>
    </row>
    <row r="338" spans="1:23" x14ac:dyDescent="0.25">
      <c r="A338" s="2" t="s">
        <v>233</v>
      </c>
      <c r="B338" s="2" t="s">
        <v>41</v>
      </c>
      <c r="C338" s="2" t="s">
        <v>8</v>
      </c>
      <c r="D338" s="2" t="s">
        <v>18</v>
      </c>
      <c r="E338" s="5">
        <v>18336.900000000001</v>
      </c>
      <c r="F338" s="5"/>
      <c r="G338" s="5">
        <v>18336.900000000001</v>
      </c>
      <c r="H338" s="5">
        <v>526.27</v>
      </c>
      <c r="I338" s="5">
        <v>4313.29</v>
      </c>
      <c r="J338" s="5">
        <v>557.45000000000005</v>
      </c>
      <c r="L338" s="5">
        <f t="shared" si="59"/>
        <v>5397.01</v>
      </c>
      <c r="M338" s="5">
        <f t="shared" si="60"/>
        <v>12939.890000000001</v>
      </c>
    </row>
    <row r="339" spans="1:23" x14ac:dyDescent="0.25">
      <c r="A339" s="2" t="s">
        <v>234</v>
      </c>
      <c r="B339" s="2" t="s">
        <v>41</v>
      </c>
      <c r="C339" s="2" t="s">
        <v>8</v>
      </c>
      <c r="D339" s="2" t="s">
        <v>18</v>
      </c>
      <c r="E339" s="5">
        <v>18336.900000000001</v>
      </c>
      <c r="F339" s="5"/>
      <c r="G339" s="5">
        <v>18336.900000000001</v>
      </c>
      <c r="H339" s="5">
        <v>526.27</v>
      </c>
      <c r="I339" s="5">
        <v>4313.29</v>
      </c>
      <c r="J339" s="5">
        <v>557.45000000000005</v>
      </c>
      <c r="L339" s="5">
        <f t="shared" si="59"/>
        <v>5397.01</v>
      </c>
      <c r="M339" s="5">
        <f t="shared" si="60"/>
        <v>12939.890000000001</v>
      </c>
    </row>
    <row r="340" spans="1:23" x14ac:dyDescent="0.25">
      <c r="A340" s="2" t="s">
        <v>235</v>
      </c>
      <c r="B340" s="2" t="s">
        <v>41</v>
      </c>
      <c r="C340" s="2" t="s">
        <v>8</v>
      </c>
      <c r="D340" s="2" t="s">
        <v>9</v>
      </c>
      <c r="E340" s="5">
        <v>18336.900000000001</v>
      </c>
      <c r="F340" s="5"/>
      <c r="G340" s="5">
        <v>18336.900000000001</v>
      </c>
      <c r="H340" s="5">
        <v>526.27</v>
      </c>
      <c r="I340" s="5">
        <v>4313.29</v>
      </c>
      <c r="J340" s="5">
        <v>557.45000000000005</v>
      </c>
      <c r="L340" s="5">
        <f t="shared" si="59"/>
        <v>5397.01</v>
      </c>
      <c r="M340" s="5">
        <f t="shared" si="60"/>
        <v>12939.890000000001</v>
      </c>
    </row>
    <row r="341" spans="1:23" x14ac:dyDescent="0.25">
      <c r="A341" s="2" t="s">
        <v>236</v>
      </c>
      <c r="B341" s="2" t="s">
        <v>41</v>
      </c>
      <c r="C341" s="2" t="s">
        <v>8</v>
      </c>
      <c r="D341" s="2" t="s">
        <v>9</v>
      </c>
      <c r="E341" s="5">
        <v>18336.900000000001</v>
      </c>
      <c r="F341" s="5"/>
      <c r="G341" s="5">
        <v>18336.900000000001</v>
      </c>
      <c r="H341" s="5">
        <v>526.27</v>
      </c>
      <c r="I341" s="5">
        <v>4313.29</v>
      </c>
      <c r="J341" s="5">
        <v>557.45000000000005</v>
      </c>
      <c r="L341" s="5">
        <f t="shared" si="59"/>
        <v>5397.01</v>
      </c>
      <c r="M341" s="5">
        <f t="shared" si="60"/>
        <v>12939.890000000001</v>
      </c>
    </row>
    <row r="342" spans="1:23" x14ac:dyDescent="0.25">
      <c r="A342" s="2" t="s">
        <v>60</v>
      </c>
      <c r="B342" s="2" t="s">
        <v>7</v>
      </c>
      <c r="C342" s="2" t="s">
        <v>8</v>
      </c>
      <c r="D342" s="2" t="s">
        <v>9</v>
      </c>
      <c r="E342" s="5">
        <v>28550</v>
      </c>
      <c r="F342" s="5"/>
      <c r="G342" s="5">
        <v>28550</v>
      </c>
      <c r="H342" s="5">
        <v>819.38</v>
      </c>
      <c r="I342" s="5">
        <v>1854</v>
      </c>
      <c r="J342" s="5">
        <v>867.92</v>
      </c>
      <c r="L342" s="5">
        <f t="shared" si="59"/>
        <v>3541.3</v>
      </c>
      <c r="M342" s="5">
        <f t="shared" si="60"/>
        <v>25008.7</v>
      </c>
    </row>
    <row r="343" spans="1:23" x14ac:dyDescent="0.25">
      <c r="D343" s="2">
        <v>17</v>
      </c>
      <c r="E343" s="6">
        <f>SUM(E326:E342)</f>
        <v>305068.63000000006</v>
      </c>
      <c r="F343" s="6">
        <f t="shared" ref="F343:M343" si="61">SUM(F326:F342)</f>
        <v>0</v>
      </c>
      <c r="G343" s="6">
        <f t="shared" si="61"/>
        <v>305068.63000000006</v>
      </c>
      <c r="H343" s="6">
        <f t="shared" si="61"/>
        <v>8755.4600000000009</v>
      </c>
      <c r="I343" s="6">
        <f t="shared" si="61"/>
        <v>64148.37</v>
      </c>
      <c r="J343" s="6">
        <f t="shared" si="61"/>
        <v>9274.1299999999992</v>
      </c>
      <c r="K343" s="6">
        <f t="shared" si="61"/>
        <v>0</v>
      </c>
      <c r="L343" s="6">
        <f t="shared" si="61"/>
        <v>82177.959999999992</v>
      </c>
      <c r="M343" s="6">
        <f t="shared" si="61"/>
        <v>222890.6700000001</v>
      </c>
    </row>
    <row r="344" spans="1:23" x14ac:dyDescent="0.25">
      <c r="E344" s="5"/>
      <c r="F344" s="5"/>
      <c r="G344" s="5"/>
      <c r="H344" s="5"/>
      <c r="I344" s="5"/>
      <c r="J344" s="5"/>
      <c r="L344" s="5"/>
      <c r="M344" s="5"/>
    </row>
    <row r="345" spans="1:23" x14ac:dyDescent="0.25">
      <c r="E345" s="5"/>
      <c r="F345" s="5"/>
      <c r="G345" s="5"/>
      <c r="H345" s="5"/>
      <c r="I345" s="5"/>
      <c r="J345" s="5"/>
      <c r="L345" s="5"/>
      <c r="M345" s="5"/>
    </row>
    <row r="346" spans="1:23" x14ac:dyDescent="0.25">
      <c r="A346" s="7" t="s">
        <v>39</v>
      </c>
      <c r="B346" s="8"/>
      <c r="C346" s="8"/>
      <c r="D346" s="8"/>
      <c r="E346" s="9"/>
      <c r="F346" s="9"/>
      <c r="G346" s="9"/>
      <c r="H346" s="9"/>
      <c r="I346" s="9"/>
      <c r="J346" s="9"/>
      <c r="K346" s="8"/>
      <c r="L346" s="9"/>
      <c r="M346" s="9"/>
    </row>
    <row r="347" spans="1:23" x14ac:dyDescent="0.25">
      <c r="A347" s="3" t="s">
        <v>252</v>
      </c>
      <c r="B347" s="3" t="s">
        <v>253</v>
      </c>
      <c r="C347" s="3" t="s">
        <v>0</v>
      </c>
      <c r="D347" s="3" t="s">
        <v>1</v>
      </c>
      <c r="E347" s="4" t="s">
        <v>254</v>
      </c>
      <c r="F347" s="4" t="s">
        <v>255</v>
      </c>
      <c r="G347" s="4" t="s">
        <v>256</v>
      </c>
      <c r="H347" s="4" t="s">
        <v>2</v>
      </c>
      <c r="I347" s="4" t="s">
        <v>3</v>
      </c>
      <c r="J347" s="4" t="s">
        <v>4</v>
      </c>
      <c r="K347" s="4" t="s">
        <v>257</v>
      </c>
      <c r="L347" s="4" t="s">
        <v>258</v>
      </c>
      <c r="M347" s="4" t="s">
        <v>5</v>
      </c>
      <c r="O347" s="1"/>
      <c r="Q347" s="1"/>
      <c r="T347" s="1"/>
      <c r="U347" s="1"/>
      <c r="W347" s="1"/>
    </row>
    <row r="348" spans="1:23" x14ac:dyDescent="0.25">
      <c r="A348" s="2" t="s">
        <v>219</v>
      </c>
      <c r="B348" s="2" t="s">
        <v>24</v>
      </c>
      <c r="C348" s="2" t="s">
        <v>8</v>
      </c>
      <c r="D348" s="2" t="s">
        <v>18</v>
      </c>
      <c r="E348" s="5">
        <v>12981.57</v>
      </c>
      <c r="F348" s="5"/>
      <c r="G348" s="5">
        <v>12981.57</v>
      </c>
      <c r="H348" s="5">
        <v>372.57</v>
      </c>
      <c r="I348" s="5">
        <v>2805.25</v>
      </c>
      <c r="J348" s="5">
        <v>394.64</v>
      </c>
      <c r="L348" s="5">
        <f>+J348+I348+H348</f>
        <v>3572.46</v>
      </c>
      <c r="M348" s="5">
        <f>+G348-L348</f>
        <v>9409.11</v>
      </c>
    </row>
    <row r="349" spans="1:23" x14ac:dyDescent="0.25">
      <c r="A349" s="2" t="s">
        <v>220</v>
      </c>
      <c r="B349" s="2" t="s">
        <v>24</v>
      </c>
      <c r="C349" s="2" t="s">
        <v>8</v>
      </c>
      <c r="D349" s="2" t="s">
        <v>18</v>
      </c>
      <c r="E349" s="5">
        <v>12981.57</v>
      </c>
      <c r="F349" s="5"/>
      <c r="G349" s="5">
        <v>12981.57</v>
      </c>
      <c r="H349" s="5">
        <v>372.57</v>
      </c>
      <c r="I349" s="5">
        <v>2805.25</v>
      </c>
      <c r="J349" s="5">
        <v>394.64</v>
      </c>
      <c r="L349" s="5">
        <f>+J349+I349+H349</f>
        <v>3572.46</v>
      </c>
      <c r="M349" s="5">
        <f>+G349-L349</f>
        <v>9409.11</v>
      </c>
    </row>
    <row r="350" spans="1:23" x14ac:dyDescent="0.25">
      <c r="A350" s="2" t="s">
        <v>221</v>
      </c>
      <c r="B350" s="2" t="s">
        <v>24</v>
      </c>
      <c r="C350" s="2" t="s">
        <v>8</v>
      </c>
      <c r="D350" s="2" t="s">
        <v>18</v>
      </c>
      <c r="E350" s="5">
        <v>12981.57</v>
      </c>
      <c r="F350" s="5"/>
      <c r="G350" s="5">
        <v>12981.57</v>
      </c>
      <c r="H350" s="5">
        <v>372.57</v>
      </c>
      <c r="I350" s="5">
        <v>2719.48</v>
      </c>
      <c r="J350" s="5">
        <v>394.64</v>
      </c>
      <c r="L350" s="5">
        <f>+J350+I350+H350</f>
        <v>3486.69</v>
      </c>
      <c r="M350" s="5">
        <f>+G350-L350</f>
        <v>9494.8799999999992</v>
      </c>
    </row>
    <row r="351" spans="1:23" x14ac:dyDescent="0.25">
      <c r="A351" s="2" t="s">
        <v>222</v>
      </c>
      <c r="B351" s="2" t="s">
        <v>24</v>
      </c>
      <c r="C351" s="2" t="s">
        <v>8</v>
      </c>
      <c r="D351" s="2" t="s">
        <v>18</v>
      </c>
      <c r="E351" s="5">
        <v>12981.57</v>
      </c>
      <c r="F351" s="5"/>
      <c r="G351" s="5">
        <v>12981.57</v>
      </c>
      <c r="H351" s="5">
        <v>372.57</v>
      </c>
      <c r="I351" s="5">
        <v>2805.25</v>
      </c>
      <c r="J351" s="5">
        <v>394.64</v>
      </c>
      <c r="L351" s="5">
        <f>+J351+I351+H351</f>
        <v>3572.46</v>
      </c>
      <c r="M351" s="5">
        <f>+G351-L351</f>
        <v>9409.11</v>
      </c>
    </row>
    <row r="352" spans="1:23" x14ac:dyDescent="0.25">
      <c r="D352" s="2">
        <v>4</v>
      </c>
      <c r="E352" s="6">
        <f>SUM(E348:E351)</f>
        <v>51926.28</v>
      </c>
      <c r="F352" s="6">
        <f t="shared" ref="F352:M352" si="62">SUM(F348:F351)</f>
        <v>0</v>
      </c>
      <c r="G352" s="6">
        <f t="shared" si="62"/>
        <v>51926.28</v>
      </c>
      <c r="H352" s="6">
        <f t="shared" si="62"/>
        <v>1490.28</v>
      </c>
      <c r="I352" s="6">
        <f t="shared" si="62"/>
        <v>11135.23</v>
      </c>
      <c r="J352" s="6">
        <f t="shared" si="62"/>
        <v>1578.56</v>
      </c>
      <c r="K352" s="6">
        <f t="shared" si="62"/>
        <v>0</v>
      </c>
      <c r="L352" s="6">
        <f t="shared" si="62"/>
        <v>14204.07</v>
      </c>
      <c r="M352" s="6">
        <f t="shared" si="62"/>
        <v>37722.21</v>
      </c>
    </row>
    <row r="353" spans="3:13" x14ac:dyDescent="0.25">
      <c r="E353" s="5"/>
      <c r="F353" s="5"/>
      <c r="G353" s="5"/>
      <c r="H353" s="5"/>
      <c r="I353" s="5"/>
      <c r="J353" s="5"/>
      <c r="L353" s="5"/>
      <c r="M353" s="5"/>
    </row>
    <row r="354" spans="3:13" x14ac:dyDescent="0.25">
      <c r="E354" s="5"/>
      <c r="F354" s="5"/>
      <c r="G354" s="5"/>
      <c r="H354" s="5"/>
      <c r="I354" s="5"/>
      <c r="J354" s="5"/>
      <c r="L354" s="5"/>
      <c r="M354" s="5"/>
    </row>
    <row r="355" spans="3:13" x14ac:dyDescent="0.25">
      <c r="E355" s="5"/>
      <c r="F355" s="5"/>
      <c r="G355" s="5"/>
      <c r="H355" s="5"/>
      <c r="I355" s="5"/>
      <c r="J355" s="5"/>
      <c r="K355" s="5"/>
      <c r="L355" s="5"/>
    </row>
    <row r="356" spans="3:13" x14ac:dyDescent="0.25">
      <c r="E356" s="5"/>
      <c r="F356" s="5"/>
      <c r="G356" s="5"/>
      <c r="H356" s="5"/>
      <c r="I356" s="5"/>
      <c r="J356" s="5"/>
      <c r="K356" s="5"/>
      <c r="L356" s="5"/>
    </row>
    <row r="357" spans="3:13" ht="15.75" thickBot="1" x14ac:dyDescent="0.3">
      <c r="D357" s="2">
        <f t="shared" ref="D357:M357" si="63">+D19+D24+D46+D36+D30+D352+D343+D321+D312+D299+D288+D278+D266+D255+D243+D233+D221+D212+D200+D186+D176+D160+D148+D137+D101+D90+D80+D68+D56</f>
        <v>199</v>
      </c>
      <c r="E357" s="12">
        <f t="shared" si="63"/>
        <v>3220877.01</v>
      </c>
      <c r="F357" s="12">
        <f t="shared" si="63"/>
        <v>0</v>
      </c>
      <c r="G357" s="12">
        <f t="shared" si="63"/>
        <v>3220877.01</v>
      </c>
      <c r="H357" s="12">
        <f t="shared" si="63"/>
        <v>92438.970000000016</v>
      </c>
      <c r="I357" s="12">
        <f t="shared" si="63"/>
        <v>648762.07999999996</v>
      </c>
      <c r="J357" s="12">
        <f t="shared" si="63"/>
        <v>97914.739999999976</v>
      </c>
      <c r="K357" s="12">
        <f t="shared" si="63"/>
        <v>0</v>
      </c>
      <c r="L357" s="12">
        <f t="shared" si="63"/>
        <v>839115.78999999969</v>
      </c>
      <c r="M357" s="12">
        <f t="shared" si="63"/>
        <v>2381761.2199999997</v>
      </c>
    </row>
    <row r="358" spans="3:13" x14ac:dyDescent="0.25">
      <c r="E358" s="5"/>
      <c r="F358" s="5"/>
      <c r="G358" s="5"/>
      <c r="H358" s="5"/>
      <c r="I358" s="5"/>
      <c r="J358" s="5"/>
      <c r="K358" s="5"/>
      <c r="L358" s="5"/>
    </row>
    <row r="359" spans="3:13" x14ac:dyDescent="0.25">
      <c r="E359" s="5"/>
      <c r="F359" s="5"/>
      <c r="G359" s="5"/>
      <c r="H359" s="5"/>
      <c r="I359" s="5"/>
      <c r="J359" s="5"/>
      <c r="L359" s="5"/>
      <c r="M359" s="5"/>
    </row>
    <row r="360" spans="3:13" x14ac:dyDescent="0.25">
      <c r="C360" s="2" t="s">
        <v>259</v>
      </c>
      <c r="E360" s="5">
        <f>+E357-E362</f>
        <v>6.5192580223083496E-9</v>
      </c>
      <c r="F360" s="5">
        <f t="shared" ref="F360:M360" si="64">+F357-F362</f>
        <v>0</v>
      </c>
      <c r="G360" s="5">
        <f t="shared" si="64"/>
        <v>6.5192580223083496E-9</v>
      </c>
      <c r="H360" s="5">
        <f t="shared" si="64"/>
        <v>-2.7648638933897018E-10</v>
      </c>
      <c r="I360" s="5">
        <f t="shared" si="64"/>
        <v>0</v>
      </c>
      <c r="J360" s="5">
        <f t="shared" si="64"/>
        <v>0</v>
      </c>
      <c r="K360" s="5">
        <f t="shared" si="64"/>
        <v>0</v>
      </c>
      <c r="L360" s="5">
        <f t="shared" si="64"/>
        <v>9.3132257461547852E-10</v>
      </c>
      <c r="M360" s="5">
        <f t="shared" si="64"/>
        <v>-4.6566128730773926E-9</v>
      </c>
    </row>
    <row r="361" spans="3:13" x14ac:dyDescent="0.25">
      <c r="E361" s="5"/>
      <c r="F361" s="5"/>
      <c r="G361" s="5"/>
      <c r="H361" s="5"/>
      <c r="I361" s="5"/>
      <c r="J361" s="5"/>
      <c r="L361" s="5"/>
      <c r="M361" s="5"/>
    </row>
    <row r="362" spans="3:13" x14ac:dyDescent="0.25">
      <c r="E362" s="5">
        <v>3220877.0099999933</v>
      </c>
      <c r="F362" s="5">
        <v>0</v>
      </c>
      <c r="G362" s="5">
        <v>3220877.0099999933</v>
      </c>
      <c r="H362" s="5">
        <v>92438.970000000292</v>
      </c>
      <c r="I362" s="5">
        <v>648762.07999999961</v>
      </c>
      <c r="J362" s="5">
        <v>97914.739999999918</v>
      </c>
      <c r="K362" s="5"/>
      <c r="L362" s="5">
        <v>839115.78999999876</v>
      </c>
      <c r="M362" s="5">
        <v>2381761.2200000044</v>
      </c>
    </row>
  </sheetData>
  <pageMargins left="0.51181102362204722" right="0.51181102362204722" top="0.74803149606299213" bottom="0.74803149606299213" header="0.31496062992125984" footer="0.31496062992125984"/>
  <pageSetup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GARRIDO, Enc.Div.Nominas DAEH</dc:creator>
  <cp:lastModifiedBy>Antonio Martinez</cp:lastModifiedBy>
  <cp:lastPrinted>2025-02-11T18:35:39Z</cp:lastPrinted>
  <dcterms:created xsi:type="dcterms:W3CDTF">2025-02-08T17:18:06Z</dcterms:created>
  <dcterms:modified xsi:type="dcterms:W3CDTF">2025-02-11T18:35:53Z</dcterms:modified>
</cp:coreProperties>
</file>