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PRESUPUESTO\Ejecución presupuestaria\"/>
    </mc:Choice>
  </mc:AlternateContent>
  <xr:revisionPtr revIDLastSave="0" documentId="8_{92F749E7-48E1-4CF2-B2E8-0A3A3EE1FDFE}" xr6:coauthVersionLast="47" xr6:coauthVersionMax="47" xr10:uidLastSave="{00000000-0000-0000-0000-000000000000}"/>
  <bookViews>
    <workbookView xWindow="-120" yWindow="-120" windowWidth="29040" windowHeight="15840" xr2:uid="{3F3282C9-AA2C-4B79-99EC-EB51F6B8676B}"/>
  </bookViews>
  <sheets>
    <sheet name="SEPTIEMBRE" sheetId="1" r:id="rId1"/>
  </sheets>
  <definedNames>
    <definedName name="_xlnm.Print_Titles" localSheetId="0">SEPTIEMBRE!$1:$11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8" i="1" l="1"/>
  <c r="M67" i="1"/>
  <c r="M66" i="1"/>
  <c r="M65" i="1"/>
  <c r="M64" i="1" s="1"/>
  <c r="M63" i="1"/>
  <c r="M62" i="1"/>
  <c r="M61" i="1"/>
  <c r="M60" i="1"/>
  <c r="M59" i="1"/>
  <c r="M58" i="1"/>
  <c r="M57" i="1"/>
  <c r="M56" i="1"/>
  <c r="M55" i="1"/>
  <c r="M53" i="1"/>
  <c r="M52" i="1"/>
  <c r="M51" i="1"/>
  <c r="M50" i="1"/>
  <c r="M49" i="1"/>
  <c r="M48" i="1"/>
  <c r="M47" i="1"/>
  <c r="M45" i="1"/>
  <c r="M44" i="1"/>
  <c r="M43" i="1"/>
  <c r="M42" i="1"/>
  <c r="M41" i="1"/>
  <c r="M40" i="1"/>
  <c r="M39" i="1"/>
  <c r="M38" i="1"/>
  <c r="M36" i="1"/>
  <c r="M35" i="1"/>
  <c r="M34" i="1"/>
  <c r="M33" i="1"/>
  <c r="M32" i="1"/>
  <c r="M31" i="1"/>
  <c r="M30" i="1"/>
  <c r="M29" i="1"/>
  <c r="M28" i="1"/>
  <c r="M26" i="1"/>
  <c r="M25" i="1"/>
  <c r="M24" i="1"/>
  <c r="M23" i="1"/>
  <c r="M22" i="1"/>
  <c r="M21" i="1"/>
  <c r="M20" i="1"/>
  <c r="M19" i="1"/>
  <c r="M18" i="1"/>
  <c r="M15" i="1"/>
  <c r="M16" i="1"/>
  <c r="M14" i="1"/>
  <c r="L13" i="1"/>
  <c r="L17" i="1"/>
  <c r="L27" i="1"/>
  <c r="L37" i="1"/>
  <c r="L46" i="1"/>
  <c r="L54" i="1"/>
  <c r="L64" i="1"/>
  <c r="K13" i="1"/>
  <c r="K17" i="1"/>
  <c r="K27" i="1"/>
  <c r="K37" i="1"/>
  <c r="K46" i="1"/>
  <c r="K54" i="1"/>
  <c r="K64" i="1"/>
  <c r="J17" i="1"/>
  <c r="J27" i="1"/>
  <c r="J37" i="1"/>
  <c r="J46" i="1"/>
  <c r="J54" i="1"/>
  <c r="J64" i="1"/>
  <c r="J13" i="1"/>
  <c r="F85" i="1"/>
  <c r="E84" i="1"/>
  <c r="D84" i="1"/>
  <c r="C84" i="1"/>
  <c r="B84" i="1"/>
  <c r="F83" i="1"/>
  <c r="F82" i="1"/>
  <c r="E81" i="1"/>
  <c r="D81" i="1"/>
  <c r="C81" i="1"/>
  <c r="B81" i="1"/>
  <c r="F80" i="1"/>
  <c r="G80" i="1" s="1"/>
  <c r="F79" i="1"/>
  <c r="E78" i="1"/>
  <c r="D78" i="1"/>
  <c r="C78" i="1"/>
  <c r="B78" i="1"/>
  <c r="F75" i="1"/>
  <c r="G75" i="1" s="1"/>
  <c r="F74" i="1"/>
  <c r="G74" i="1" s="1"/>
  <c r="F73" i="1"/>
  <c r="E72" i="1"/>
  <c r="D72" i="1"/>
  <c r="C72" i="1"/>
  <c r="B72" i="1"/>
  <c r="F71" i="1"/>
  <c r="F70" i="1"/>
  <c r="E69" i="1"/>
  <c r="D69" i="1"/>
  <c r="C69" i="1"/>
  <c r="B69" i="1"/>
  <c r="I64" i="1"/>
  <c r="H64" i="1"/>
  <c r="G64" i="1"/>
  <c r="F64" i="1"/>
  <c r="E64" i="1"/>
  <c r="D64" i="1"/>
  <c r="C64" i="1"/>
  <c r="B64" i="1"/>
  <c r="I54" i="1"/>
  <c r="H54" i="1"/>
  <c r="G54" i="1"/>
  <c r="F54" i="1"/>
  <c r="E54" i="1"/>
  <c r="D54" i="1"/>
  <c r="C54" i="1"/>
  <c r="B54" i="1"/>
  <c r="I46" i="1"/>
  <c r="H46" i="1"/>
  <c r="G46" i="1"/>
  <c r="F46" i="1"/>
  <c r="E46" i="1"/>
  <c r="D46" i="1"/>
  <c r="C46" i="1"/>
  <c r="B46" i="1"/>
  <c r="I37" i="1"/>
  <c r="H37" i="1"/>
  <c r="G37" i="1"/>
  <c r="F37" i="1"/>
  <c r="E37" i="1"/>
  <c r="D37" i="1"/>
  <c r="C37" i="1"/>
  <c r="B37" i="1"/>
  <c r="I27" i="1"/>
  <c r="H27" i="1"/>
  <c r="G27" i="1"/>
  <c r="F27" i="1"/>
  <c r="E27" i="1"/>
  <c r="D27" i="1"/>
  <c r="C27" i="1"/>
  <c r="B27" i="1"/>
  <c r="I17" i="1"/>
  <c r="H17" i="1"/>
  <c r="G17" i="1"/>
  <c r="F17" i="1"/>
  <c r="E17" i="1"/>
  <c r="D17" i="1"/>
  <c r="C17" i="1"/>
  <c r="B17" i="1"/>
  <c r="I13" i="1"/>
  <c r="H13" i="1"/>
  <c r="G13" i="1"/>
  <c r="F13" i="1"/>
  <c r="E13" i="1"/>
  <c r="D13" i="1"/>
  <c r="C13" i="1"/>
  <c r="B13" i="1"/>
  <c r="G71" i="1" l="1"/>
  <c r="J75" i="1"/>
  <c r="C86" i="1"/>
  <c r="C76" i="1"/>
  <c r="D76" i="1"/>
  <c r="G73" i="1"/>
  <c r="H73" i="1" s="1"/>
  <c r="I73" i="1" s="1"/>
  <c r="E76" i="1"/>
  <c r="F69" i="1"/>
  <c r="F81" i="1"/>
  <c r="F86" i="1" s="1"/>
  <c r="G83" i="1"/>
  <c r="B86" i="1"/>
  <c r="B88" i="1" s="1"/>
  <c r="B76" i="1"/>
  <c r="D86" i="1"/>
  <c r="E86" i="1"/>
  <c r="F84" i="1"/>
  <c r="H74" i="1"/>
  <c r="H80" i="1"/>
  <c r="F78" i="1"/>
  <c r="H75" i="1"/>
  <c r="I75" i="1" s="1"/>
  <c r="G85" i="1"/>
  <c r="F72" i="1"/>
  <c r="G82" i="1"/>
  <c r="G70" i="1"/>
  <c r="G79" i="1"/>
  <c r="M17" i="1"/>
  <c r="M13" i="1"/>
  <c r="M27" i="1"/>
  <c r="M54" i="1"/>
  <c r="M37" i="1"/>
  <c r="M46" i="1"/>
  <c r="H71" i="1" l="1"/>
  <c r="H83" i="1"/>
  <c r="I83" i="1" s="1"/>
  <c r="G78" i="1"/>
  <c r="H82" i="1"/>
  <c r="H81" i="1" s="1"/>
  <c r="J83" i="1"/>
  <c r="K83" i="1" s="1"/>
  <c r="H85" i="1"/>
  <c r="H84" i="1" s="1"/>
  <c r="J73" i="1"/>
  <c r="K73" i="1" s="1"/>
  <c r="E88" i="1"/>
  <c r="C88" i="1"/>
  <c r="K75" i="1"/>
  <c r="L75" i="1" s="1"/>
  <c r="D88" i="1"/>
  <c r="I80" i="1"/>
  <c r="J80" i="1" s="1"/>
  <c r="G81" i="1"/>
  <c r="G69" i="1"/>
  <c r="F76" i="1"/>
  <c r="F88" i="1" s="1"/>
  <c r="G72" i="1"/>
  <c r="G76" i="1" s="1"/>
  <c r="I71" i="1"/>
  <c r="J71" i="1" s="1"/>
  <c r="H70" i="1"/>
  <c r="I82" i="1"/>
  <c r="J82" i="1" s="1"/>
  <c r="H72" i="1"/>
  <c r="I74" i="1"/>
  <c r="G84" i="1"/>
  <c r="H79" i="1"/>
  <c r="M75" i="1" l="1"/>
  <c r="L83" i="1"/>
  <c r="L73" i="1"/>
  <c r="K80" i="1"/>
  <c r="M80" i="1" s="1"/>
  <c r="K71" i="1"/>
  <c r="L71" i="1" s="1"/>
  <c r="M71" i="1" s="1"/>
  <c r="I72" i="1"/>
  <c r="H78" i="1"/>
  <c r="H86" i="1" s="1"/>
  <c r="G86" i="1"/>
  <c r="G88" i="1" s="1"/>
  <c r="M83" i="1"/>
  <c r="I85" i="1"/>
  <c r="I84" i="1" s="1"/>
  <c r="K82" i="1"/>
  <c r="K81" i="1" s="1"/>
  <c r="J81" i="1"/>
  <c r="J85" i="1"/>
  <c r="H69" i="1"/>
  <c r="H76" i="1" s="1"/>
  <c r="H88" i="1" s="1"/>
  <c r="J74" i="1"/>
  <c r="K74" i="1" s="1"/>
  <c r="K72" i="1" s="1"/>
  <c r="I70" i="1"/>
  <c r="I69" i="1" s="1"/>
  <c r="I76" i="1" s="1"/>
  <c r="I81" i="1"/>
  <c r="I79" i="1"/>
  <c r="L85" i="1" l="1"/>
  <c r="L84" i="1" s="1"/>
  <c r="M73" i="1"/>
  <c r="L82" i="1"/>
  <c r="L81" i="1" s="1"/>
  <c r="L74" i="1"/>
  <c r="L72" i="1" s="1"/>
  <c r="L80" i="1"/>
  <c r="I78" i="1"/>
  <c r="I86" i="1" s="1"/>
  <c r="I88" i="1" s="1"/>
  <c r="M82" i="1"/>
  <c r="M81" i="1" s="1"/>
  <c r="K85" i="1"/>
  <c r="K84" i="1" s="1"/>
  <c r="J70" i="1"/>
  <c r="J72" i="1"/>
  <c r="J79" i="1"/>
  <c r="K79" i="1" s="1"/>
  <c r="K78" i="1" s="1"/>
  <c r="J84" i="1"/>
  <c r="M74" i="1" l="1"/>
  <c r="M72" i="1" s="1"/>
  <c r="L79" i="1"/>
  <c r="L78" i="1" s="1"/>
  <c r="L86" i="1" s="1"/>
  <c r="J69" i="1"/>
  <c r="J76" i="1" s="1"/>
  <c r="K70" i="1"/>
  <c r="K86" i="1"/>
  <c r="M85" i="1"/>
  <c r="M84" i="1" s="1"/>
  <c r="M79" i="1"/>
  <c r="M78" i="1"/>
  <c r="M86" i="1" s="1"/>
  <c r="J78" i="1"/>
  <c r="J86" i="1" s="1"/>
  <c r="K69" i="1" l="1"/>
  <c r="K76" i="1" s="1"/>
  <c r="L70" i="1"/>
  <c r="K88" i="1"/>
  <c r="J88" i="1"/>
  <c r="L69" i="1" l="1"/>
  <c r="L76" i="1" s="1"/>
  <c r="L88" i="1" s="1"/>
  <c r="M70" i="1"/>
  <c r="M69" i="1" s="1"/>
  <c r="M76" i="1" s="1"/>
  <c r="M88" i="1" s="1"/>
</calcChain>
</file>

<file path=xl/sharedStrings.xml><?xml version="1.0" encoding="utf-8"?>
<sst xmlns="http://schemas.openxmlformats.org/spreadsheetml/2006/main" count="101" uniqueCount="101">
  <si>
    <t>DIRECCION DE SERVICIOS DE ATENCION A EMERGENCIAS EXTRAHOSPITALARIAS</t>
  </si>
  <si>
    <t>EJECUCION DEL GASTO Y APLICACIONES FINANCIERAS</t>
  </si>
  <si>
    <t>AÑO 2024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</si>
  <si>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</si>
  <si>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</si>
  <si>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</si>
  <si>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</si>
  <si>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</si>
  <si>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</si>
  <si>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</si>
  <si>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FEBRERO</t>
  </si>
  <si>
    <t>MARZO</t>
  </si>
  <si>
    <t>ABRIL</t>
  </si>
  <si>
    <t>MAYO</t>
  </si>
  <si>
    <t>JUNIO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</si>
  <si>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</si>
  <si>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</si>
  <si>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</si>
  <si>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</si>
  <si>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</si>
  <si>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</si>
  <si>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</si>
  <si>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</si>
  <si>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</si>
  <si>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</si>
  <si>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</si>
  <si>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</si>
  <si>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</si>
  <si>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</si>
  <si>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</si>
  <si>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</si>
  <si>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</si>
  <si>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</si>
  <si>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</si>
  <si>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</si>
  <si>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</si>
  <si>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</si>
  <si>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</si>
  <si>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</si>
  <si>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</si>
  <si>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</si>
  <si>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</si>
  <si>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</si>
  <si>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</si>
  <si>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</si>
  <si>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</si>
  <si>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</si>
  <si>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</si>
  <si>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</si>
  <si>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</si>
  <si>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</si>
  <si>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</si>
  <si>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</si>
  <si>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</si>
  <si>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</si>
  <si>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</si>
  <si>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</si>
  <si>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</si>
  <si>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</si>
  <si>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</si>
  <si>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</si>
  <si>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</si>
  <si>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</si>
  <si>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</si>
  <si>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</si>
  <si>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</si>
  <si>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</si>
  <si>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</si>
  <si>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</si>
  <si>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</si>
  <si>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</si>
  <si>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</si>
  <si>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</si>
  <si>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</si>
  <si>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</si>
  <si>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</si>
  <si>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</si>
  <si>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</si>
  <si>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</si>
  <si>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 xml:space="preserve">TOTAL GASTOS 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</si>
  <si>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</si>
  <si>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</si>
  <si>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</si>
  <si>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</si>
  <si>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</si>
  <si>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</si>
  <si>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</si>
  <si>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</si>
  <si>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</si>
  <si>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APLICACIONES FINANCIERAS</t>
  </si>
  <si>
    <t>TOTAL GASTOS Y APLICACIONES FINANCIERAS</t>
  </si>
  <si>
    <r>
      <t xml:space="preserve">FUENTE:  </t>
    </r>
    <r>
      <rPr>
        <sz val="10"/>
        <color theme="1"/>
        <rFont val="Times New Roman"/>
        <family val="1"/>
      </rPr>
      <t>REPORTE DEL -SIGEF</t>
    </r>
  </si>
  <si>
    <t>NOTAS: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</si>
  <si>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</si>
  <si>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</si>
  <si>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</si>
  <si>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JULIO</t>
  </si>
  <si>
    <t>AGOSTO</t>
  </si>
  <si>
    <t>SEPTIEMBRE</t>
  </si>
  <si>
    <t>4. FECHA DE IMPUTACIÓN: 30/09/2024</t>
  </si>
  <si>
    <t>5. FECHA DE REGISTRO: 30/09/2024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</si>
</sst>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13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sz val="8"/>
      <name val="Calibri"/>
      <family val="2"/>
      <scheme val="minor"/>
    </font>
    <font>
      <b/>
      <sz val="16"/>
      <color theme="1"/>
      <name val="Times New Roman"/>
      <family val="1"/>
    </font>
    <font>
      <b/>
      <sz val="15"/>
      <name val="Times New Roman"/>
      <family val="1"/>
    </font>
    <font>
      <b/>
      <sz val="15"/>
      <color theme="1"/>
      <name val="Times New Roman"/>
      <family val="1"/>
    </font>
    <font>
      <sz val="15"/>
      <color theme="1"/>
      <name val="Times New Roman"/>
      <family val="1"/>
    </font>
    <font>
      <sz val="15"/>
      <name val="Times New Roman"/>
      <family val="1"/>
    </font>
    <font>
      <b/>
      <sz val="1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/>
    <xf numFmtId="4" fontId="2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left"/>
    </xf>
    <xf numFmtId="4" fontId="4" fillId="0" borderId="0" xfId="0" applyNumberFormat="1" applyFont="1" applyAlignment="1">
      <alignment horizontal="right"/>
    </xf>
    <xf numFmtId="4" fontId="5" fillId="0" borderId="0" xfId="0" applyNumberFormat="1" applyFont="1" applyAlignment="1">
      <alignment horizontal="right"/>
    </xf>
    <xf numFmtId="0" fontId="6" fillId="0" borderId="0" xfId="0" applyFont="1" applyAlignment="1">
      <alignment horizontal="left" vertical="center" wrapText="1"/>
    </xf>
    <xf numFmtId="4" fontId="2" fillId="0" borderId="0" xfId="0" applyNumberFormat="1" applyFont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43" fontId="12" fillId="0" borderId="1" xfId="1" applyFont="1" applyBorder="1" applyAlignment="1">
      <alignment horizontal="left" vertical="center" wrapText="1"/>
    </xf>
    <xf numFmtId="0" fontId="13" fillId="0" borderId="1" xfId="0" applyFont="1" applyBorder="1"/>
    <xf numFmtId="0" fontId="11" fillId="0" borderId="0" xfId="0" applyFont="1" applyAlignment="1">
      <alignment horizontal="left" vertical="center" wrapText="1"/>
    </xf>
    <xf numFmtId="4" fontId="11" fillId="0" borderId="0" xfId="1" applyNumberFormat="1" applyFont="1" applyAlignment="1">
      <alignment horizontal="right" vertical="center" wrapText="1"/>
    </xf>
    <xf numFmtId="0" fontId="14" fillId="0" borderId="0" xfId="0" applyFont="1" applyAlignment="1">
      <alignment horizontal="left" vertical="center" wrapText="1" indent="2"/>
    </xf>
    <xf numFmtId="4" fontId="14" fillId="0" borderId="0" xfId="0" applyNumberFormat="1" applyFont="1" applyAlignment="1">
      <alignment horizontal="right"/>
    </xf>
    <xf numFmtId="4" fontId="13" fillId="0" borderId="0" xfId="0" applyNumberFormat="1" applyFont="1"/>
    <xf numFmtId="4" fontId="11" fillId="0" borderId="0" xfId="0" applyNumberFormat="1" applyFont="1" applyAlignment="1">
      <alignment horizontal="right" vertical="center" wrapText="1"/>
    </xf>
    <xf numFmtId="4" fontId="14" fillId="0" borderId="0" xfId="0" applyNumberFormat="1" applyFont="1"/>
    <xf numFmtId="4" fontId="14" fillId="0" borderId="0" xfId="0" applyNumberFormat="1" applyFont="1" applyAlignment="1">
      <alignment vertical="top"/>
    </xf>
    <xf numFmtId="4" fontId="14" fillId="0" borderId="0" xfId="0" applyNumberFormat="1" applyFont="1" applyAlignment="1">
      <alignment vertical="center" wrapText="1"/>
    </xf>
    <xf numFmtId="4" fontId="11" fillId="0" borderId="0" xfId="0" applyNumberFormat="1" applyFont="1" applyAlignment="1">
      <alignment vertical="center" wrapText="1"/>
    </xf>
    <xf numFmtId="0" fontId="13" fillId="0" borderId="0" xfId="0" applyFont="1" applyAlignment="1">
      <alignment horizontal="left" vertical="center" wrapText="1" indent="2"/>
    </xf>
    <xf numFmtId="4" fontId="12" fillId="0" borderId="0" xfId="0" applyNumberFormat="1" applyFont="1"/>
    <xf numFmtId="0" fontId="12" fillId="0" borderId="0" xfId="0" applyFont="1" applyAlignment="1">
      <alignment horizontal="left" vertical="center" wrapText="1"/>
    </xf>
    <xf numFmtId="4" fontId="12" fillId="0" borderId="0" xfId="0" applyNumberFormat="1" applyFont="1" applyAlignment="1">
      <alignment vertical="center" wrapText="1"/>
    </xf>
    <xf numFmtId="0" fontId="12" fillId="3" borderId="0" xfId="0" applyFont="1" applyFill="1" applyAlignment="1">
      <alignment horizontal="left" vertical="center" wrapText="1"/>
    </xf>
    <xf numFmtId="4" fontId="12" fillId="3" borderId="0" xfId="0" applyNumberFormat="1" applyFont="1" applyFill="1"/>
    <xf numFmtId="4" fontId="12" fillId="0" borderId="1" xfId="0" applyNumberFormat="1" applyFont="1" applyBorder="1"/>
    <xf numFmtId="0" fontId="11" fillId="2" borderId="2" xfId="0" applyFont="1" applyFill="1" applyBorder="1" applyAlignment="1">
      <alignment horizontal="left" vertical="center" wrapText="1"/>
    </xf>
    <xf numFmtId="4" fontId="15" fillId="2" borderId="3" xfId="0" applyNumberFormat="1" applyFont="1" applyFill="1" applyBorder="1" applyAlignment="1">
      <alignment horizontal="center" vertical="center" wrapText="1"/>
    </xf>
    <xf numFmtId="4" fontId="15" fillId="2" borderId="3" xfId="0" applyNumberFormat="1" applyFont="1" applyFill="1" applyBorder="1" applyAlignment="1">
      <alignment horizontal="right" vertical="center" wrapText="1"/>
    </xf>
    <xf numFmtId="0" fontId="8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1" fillId="2" borderId="0" xfId="0" applyFont="1" applyFill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659653</xdr:colOff>
      <xdr:row>0</xdr:row>
      <xdr:rowOff>0</xdr:rowOff>
    </xdr:from>
    <xdr:to>
      <xdr:col>4</xdr:col>
      <xdr:colOff>726514</xdr:colOff>
      <xdr:row>4</xdr:row>
      <xdr:rowOff>56445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7710BF4-A15F-4A09-9B09-8DF533F9A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2888" y="0"/>
          <a:ext cx="1915832" cy="8035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2185148</xdr:colOff>
      <xdr:row>101</xdr:row>
      <xdr:rowOff>24902</xdr:rowOff>
    </xdr:from>
    <xdr:to>
      <xdr:col>12</xdr:col>
      <xdr:colOff>1307353</xdr:colOff>
      <xdr:row>112</xdr:row>
      <xdr:rowOff>18677</xdr:rowOff>
    </xdr:to>
    <xdr:grpSp>
      <xdr:nvGrpSpPr>
        <xdr:cNvPr id="6" name="Grupo 5">
          <a:extLst>
            <a:ext uri="{FF2B5EF4-FFF2-40B4-BE49-F238E27FC236}">
              <a16:creationId xmlns:a16="http://schemas.microsoft.com/office/drawing/2014/main" id="{2EFD1AD4-DA80-4788-B5FF-443271BF0ED0}"/>
            </a:ext>
          </a:extLst>
        </xdr:cNvPr>
        <xdr:cNvGrpSpPr/>
      </xdr:nvGrpSpPr>
      <xdr:grpSpPr>
        <a:xfrm>
          <a:off x="2185148" y="23706667"/>
          <a:ext cx="28406911" cy="2048186"/>
          <a:chOff x="180975" y="19745325"/>
          <a:chExt cx="12296775" cy="1013374"/>
        </a:xfrm>
      </xdr:grpSpPr>
      <xdr:grpSp>
        <xdr:nvGrpSpPr>
          <xdr:cNvPr id="7" name="Grupo 4">
            <a:extLst>
              <a:ext uri="{FF2B5EF4-FFF2-40B4-BE49-F238E27FC236}">
                <a16:creationId xmlns:a16="http://schemas.microsoft.com/office/drawing/2014/main" id="{8CAE2B3B-CA85-85BC-D0AA-B5E3587AA22B}"/>
              </a:ext>
            </a:extLst>
          </xdr:cNvPr>
          <xdr:cNvGrpSpPr>
            <a:grpSpLocks/>
          </xdr:cNvGrpSpPr>
        </xdr:nvGrpSpPr>
        <xdr:grpSpPr bwMode="auto">
          <a:xfrm>
            <a:off x="180975" y="19745325"/>
            <a:ext cx="12296775" cy="990600"/>
            <a:chOff x="0" y="9953625"/>
            <a:chExt cx="8416728" cy="1038225"/>
          </a:xfrm>
        </xdr:grpSpPr>
        <xdr:sp macro="" textlink="">
          <xdr:nvSpPr>
            <xdr:cNvPr id="9" name="CuadroTexto 8">
              <a:extLst>
                <a:ext uri="{FF2B5EF4-FFF2-40B4-BE49-F238E27FC236}">
                  <a16:creationId xmlns:a16="http://schemas.microsoft.com/office/drawing/2014/main" id="{A930515F-4553-68E1-E3D7-A216FFE4A50D}"/>
                </a:ext>
              </a:extLst>
            </xdr:cNvPr>
            <xdr:cNvSpPr txBox="1"/>
          </xdr:nvSpPr>
          <xdr:spPr>
            <a:xfrm>
              <a:off x="4707109" y="9953625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16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16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16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endParaRPr lang="es-DO" sz="16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16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JUAN MANUEL VICENTE LUCIANO,</a:t>
              </a:r>
            </a:p>
            <a:p>
              <a:pPr algn="ctr"/>
              <a:r>
                <a:rPr lang="es-DO" sz="16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</a:t>
              </a:r>
              <a:r>
                <a:rPr lang="es-DO" sz="1600">
                  <a:latin typeface="Times New Roman" panose="02020603050405020304" pitchFamily="18" charset="0"/>
                  <a:cs typeface="Times New Roman" panose="02020603050405020304" pitchFamily="18" charset="0"/>
                </a:rPr>
                <a:t>ADMINISTRADOR FINANCIERO</a:t>
              </a:r>
            </a:p>
          </xdr:txBody>
        </xdr:sp>
        <xdr:sp macro="" textlink="">
          <xdr:nvSpPr>
            <xdr:cNvPr id="10" name="CuadroTexto 9">
              <a:extLst>
                <a:ext uri="{FF2B5EF4-FFF2-40B4-BE49-F238E27FC236}">
                  <a16:creationId xmlns:a16="http://schemas.microsoft.com/office/drawing/2014/main" id="{596DE8F0-299B-DC76-7B99-867C53CAC75E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16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16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l"/>
              <a:endParaRPr lang="es-DO" sz="1600" b="1" baseline="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16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LICDA. DAIRY DE AZA</a:t>
              </a:r>
            </a:p>
            <a:p>
              <a:pPr algn="ctr"/>
              <a:r>
                <a:rPr lang="es-DO" sz="1600">
                  <a:latin typeface="Times New Roman" panose="02020603050405020304" pitchFamily="18" charset="0"/>
                  <a:cs typeface="Times New Roman" panose="02020603050405020304" pitchFamily="18" charset="0"/>
                </a:rPr>
                <a:t>ENCARGADA</a:t>
              </a:r>
              <a:r>
                <a:rPr lang="es-DO" sz="16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11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8" name="CuadroTexto 7">
            <a:extLst>
              <a:ext uri="{FF2B5EF4-FFF2-40B4-BE49-F238E27FC236}">
                <a16:creationId xmlns:a16="http://schemas.microsoft.com/office/drawing/2014/main" id="{12EDCDC8-8DFE-4F98-96E5-FFC7C6B8A35A}"/>
              </a:ext>
            </a:extLst>
          </xdr:cNvPr>
          <xdr:cNvSpPr txBox="1"/>
        </xdr:nvSpPr>
        <xdr:spPr bwMode="auto">
          <a:xfrm>
            <a:off x="2624811" y="20091949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1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</a:t>
            </a:r>
            <a:r>
              <a:rPr lang="es-DO" sz="1600" b="1">
                <a:latin typeface="Times New Roman" panose="02020603050405020304" pitchFamily="18" charset="0"/>
                <a:cs typeface="Times New Roman" panose="02020603050405020304" pitchFamily="18" charset="0"/>
              </a:rPr>
              <a:t>LIC. FRANCISCO ALBERTO SANCHEZ PERDOMO</a:t>
            </a:r>
          </a:p>
          <a:p>
            <a:pPr algn="ctr"/>
            <a:r>
              <a:rPr lang="es-DO" sz="16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ENCARGADO DIVISION FINANCIERA</a:t>
            </a:r>
            <a:endParaRPr lang="es-DO" sz="16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11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9D915-5409-4975-AFBD-5C8B644A368E}">
  <dimension ref="A5:M99"/>
  <sheetViews>
    <sheetView showGridLines="0" tabSelected="1" view="pageBreakPreview" topLeftCell="A6" zoomScale="51" zoomScaleNormal="100" zoomScaleSheetLayoutView="51" workbookViewId="0">
      <selection activeCell="L100" sqref="L100"/>
    </sheetView>
  </sheetViews>
  <sheetFormatPr baseColWidth="10" defaultColWidth="9.140625" defaultRowHeight="15" x14ac:dyDescent="0.25"/>
  <cols>
    <col min="1" max="1" width="116.140625" style="1" customWidth="1"/>
    <col min="2" max="2" width="47.140625" style="1" bestFit="1" customWidth="1"/>
    <col min="3" max="3" width="29" style="1" customWidth="1"/>
    <col min="4" max="4" width="27.85546875" style="1" bestFit="1" customWidth="1"/>
    <col min="5" max="5" width="27.28515625" style="1" bestFit="1" customWidth="1"/>
    <col min="6" max="8" width="27.85546875" style="1" bestFit="1" customWidth="1"/>
    <col min="9" max="9" width="26.7109375" style="1" bestFit="1" customWidth="1"/>
    <col min="10" max="10" width="27.85546875" style="1" bestFit="1" customWidth="1"/>
    <col min="11" max="11" width="26.7109375" style="1" bestFit="1" customWidth="1"/>
    <col min="12" max="12" width="27.85546875" style="1" bestFit="1" customWidth="1"/>
    <col min="13" max="13" width="31.28515625" style="1" bestFit="1" customWidth="1"/>
    <col min="253" max="253" width="108" customWidth="1"/>
    <col min="254" max="255" width="19.7109375" customWidth="1"/>
    <col min="256" max="256" width="18.7109375" customWidth="1"/>
    <col min="257" max="258" width="15.28515625" customWidth="1"/>
    <col min="259" max="259" width="19.5703125" customWidth="1"/>
    <col min="260" max="260" width="21.28515625" customWidth="1"/>
    <col min="261" max="261" width="17.28515625" customWidth="1"/>
    <col min="263" max="263" width="13.85546875" customWidth="1"/>
    <col min="264" max="264" width="16.5703125" customWidth="1"/>
    <col min="265" max="265" width="17.5703125" customWidth="1"/>
    <col min="266" max="266" width="21.140625" customWidth="1"/>
    <col min="267" max="267" width="14.42578125" customWidth="1"/>
    <col min="268" max="268" width="17.140625" customWidth="1"/>
    <col min="509" max="509" width="108" customWidth="1"/>
    <col min="510" max="511" width="19.7109375" customWidth="1"/>
    <col min="512" max="512" width="18.7109375" customWidth="1"/>
    <col min="513" max="514" width="15.28515625" customWidth="1"/>
    <col min="515" max="515" width="19.5703125" customWidth="1"/>
    <col min="516" max="516" width="21.28515625" customWidth="1"/>
    <col min="517" max="517" width="17.28515625" customWidth="1"/>
    <col min="519" max="519" width="13.85546875" customWidth="1"/>
    <col min="520" max="520" width="16.5703125" customWidth="1"/>
    <col min="521" max="521" width="17.5703125" customWidth="1"/>
    <col min="522" max="522" width="21.140625" customWidth="1"/>
    <col min="523" max="523" width="14.42578125" customWidth="1"/>
    <col min="524" max="524" width="17.140625" customWidth="1"/>
    <col min="765" max="765" width="108" customWidth="1"/>
    <col min="766" max="767" width="19.7109375" customWidth="1"/>
    <col min="768" max="768" width="18.7109375" customWidth="1"/>
    <col min="769" max="770" width="15.28515625" customWidth="1"/>
    <col min="771" max="771" width="19.5703125" customWidth="1"/>
    <col min="772" max="772" width="21.28515625" customWidth="1"/>
    <col min="773" max="773" width="17.28515625" customWidth="1"/>
    <col min="775" max="775" width="13.85546875" customWidth="1"/>
    <col min="776" max="776" width="16.5703125" customWidth="1"/>
    <col min="777" max="777" width="17.5703125" customWidth="1"/>
    <col min="778" max="778" width="21.140625" customWidth="1"/>
    <col min="779" max="779" width="14.42578125" customWidth="1"/>
    <col min="780" max="780" width="17.140625" customWidth="1"/>
    <col min="1021" max="1021" width="108" customWidth="1"/>
    <col min="1022" max="1023" width="19.7109375" customWidth="1"/>
    <col min="1024" max="1024" width="18.7109375" customWidth="1"/>
    <col min="1025" max="1026" width="15.28515625" customWidth="1"/>
    <col min="1027" max="1027" width="19.5703125" customWidth="1"/>
    <col min="1028" max="1028" width="21.28515625" customWidth="1"/>
    <col min="1029" max="1029" width="17.28515625" customWidth="1"/>
    <col min="1031" max="1031" width="13.85546875" customWidth="1"/>
    <col min="1032" max="1032" width="16.5703125" customWidth="1"/>
    <col min="1033" max="1033" width="17.5703125" customWidth="1"/>
    <col min="1034" max="1034" width="21.140625" customWidth="1"/>
    <col min="1035" max="1035" width="14.42578125" customWidth="1"/>
    <col min="1036" max="1036" width="17.140625" customWidth="1"/>
    <col min="1277" max="1277" width="108" customWidth="1"/>
    <col min="1278" max="1279" width="19.7109375" customWidth="1"/>
    <col min="1280" max="1280" width="18.7109375" customWidth="1"/>
    <col min="1281" max="1282" width="15.28515625" customWidth="1"/>
    <col min="1283" max="1283" width="19.5703125" customWidth="1"/>
    <col min="1284" max="1284" width="21.28515625" customWidth="1"/>
    <col min="1285" max="1285" width="17.28515625" customWidth="1"/>
    <col min="1287" max="1287" width="13.85546875" customWidth="1"/>
    <col min="1288" max="1288" width="16.5703125" customWidth="1"/>
    <col min="1289" max="1289" width="17.5703125" customWidth="1"/>
    <col min="1290" max="1290" width="21.140625" customWidth="1"/>
    <col min="1291" max="1291" width="14.42578125" customWidth="1"/>
    <col min="1292" max="1292" width="17.140625" customWidth="1"/>
    <col min="1533" max="1533" width="108" customWidth="1"/>
    <col min="1534" max="1535" width="19.7109375" customWidth="1"/>
    <col min="1536" max="1536" width="18.7109375" customWidth="1"/>
    <col min="1537" max="1538" width="15.28515625" customWidth="1"/>
    <col min="1539" max="1539" width="19.5703125" customWidth="1"/>
    <col min="1540" max="1540" width="21.28515625" customWidth="1"/>
    <col min="1541" max="1541" width="17.28515625" customWidth="1"/>
    <col min="1543" max="1543" width="13.85546875" customWidth="1"/>
    <col min="1544" max="1544" width="16.5703125" customWidth="1"/>
    <col min="1545" max="1545" width="17.5703125" customWidth="1"/>
    <col min="1546" max="1546" width="21.140625" customWidth="1"/>
    <col min="1547" max="1547" width="14.42578125" customWidth="1"/>
    <col min="1548" max="1548" width="17.140625" customWidth="1"/>
    <col min="1789" max="1789" width="108" customWidth="1"/>
    <col min="1790" max="1791" width="19.7109375" customWidth="1"/>
    <col min="1792" max="1792" width="18.7109375" customWidth="1"/>
    <col min="1793" max="1794" width="15.28515625" customWidth="1"/>
    <col min="1795" max="1795" width="19.5703125" customWidth="1"/>
    <col min="1796" max="1796" width="21.28515625" customWidth="1"/>
    <col min="1797" max="1797" width="17.28515625" customWidth="1"/>
    <col min="1799" max="1799" width="13.85546875" customWidth="1"/>
    <col min="1800" max="1800" width="16.5703125" customWidth="1"/>
    <col min="1801" max="1801" width="17.5703125" customWidth="1"/>
    <col min="1802" max="1802" width="21.140625" customWidth="1"/>
    <col min="1803" max="1803" width="14.42578125" customWidth="1"/>
    <col min="1804" max="1804" width="17.140625" customWidth="1"/>
    <col min="2045" max="2045" width="108" customWidth="1"/>
    <col min="2046" max="2047" width="19.7109375" customWidth="1"/>
    <col min="2048" max="2048" width="18.7109375" customWidth="1"/>
    <col min="2049" max="2050" width="15.28515625" customWidth="1"/>
    <col min="2051" max="2051" width="19.5703125" customWidth="1"/>
    <col min="2052" max="2052" width="21.28515625" customWidth="1"/>
    <col min="2053" max="2053" width="17.28515625" customWidth="1"/>
    <col min="2055" max="2055" width="13.85546875" customWidth="1"/>
    <col min="2056" max="2056" width="16.5703125" customWidth="1"/>
    <col min="2057" max="2057" width="17.5703125" customWidth="1"/>
    <col min="2058" max="2058" width="21.140625" customWidth="1"/>
    <col min="2059" max="2059" width="14.42578125" customWidth="1"/>
    <col min="2060" max="2060" width="17.140625" customWidth="1"/>
    <col min="2301" max="2301" width="108" customWidth="1"/>
    <col min="2302" max="2303" width="19.7109375" customWidth="1"/>
    <col min="2304" max="2304" width="18.7109375" customWidth="1"/>
    <col min="2305" max="2306" width="15.28515625" customWidth="1"/>
    <col min="2307" max="2307" width="19.5703125" customWidth="1"/>
    <col min="2308" max="2308" width="21.28515625" customWidth="1"/>
    <col min="2309" max="2309" width="17.28515625" customWidth="1"/>
    <col min="2311" max="2311" width="13.85546875" customWidth="1"/>
    <col min="2312" max="2312" width="16.5703125" customWidth="1"/>
    <col min="2313" max="2313" width="17.5703125" customWidth="1"/>
    <col min="2314" max="2314" width="21.140625" customWidth="1"/>
    <col min="2315" max="2315" width="14.42578125" customWidth="1"/>
    <col min="2316" max="2316" width="17.140625" customWidth="1"/>
    <col min="2557" max="2557" width="108" customWidth="1"/>
    <col min="2558" max="2559" width="19.7109375" customWidth="1"/>
    <col min="2560" max="2560" width="18.7109375" customWidth="1"/>
    <col min="2561" max="2562" width="15.28515625" customWidth="1"/>
    <col min="2563" max="2563" width="19.5703125" customWidth="1"/>
    <col min="2564" max="2564" width="21.28515625" customWidth="1"/>
    <col min="2565" max="2565" width="17.28515625" customWidth="1"/>
    <col min="2567" max="2567" width="13.85546875" customWidth="1"/>
    <col min="2568" max="2568" width="16.5703125" customWidth="1"/>
    <col min="2569" max="2569" width="17.5703125" customWidth="1"/>
    <col min="2570" max="2570" width="21.140625" customWidth="1"/>
    <col min="2571" max="2571" width="14.42578125" customWidth="1"/>
    <col min="2572" max="2572" width="17.140625" customWidth="1"/>
    <col min="2813" max="2813" width="108" customWidth="1"/>
    <col min="2814" max="2815" width="19.7109375" customWidth="1"/>
    <col min="2816" max="2816" width="18.7109375" customWidth="1"/>
    <col min="2817" max="2818" width="15.28515625" customWidth="1"/>
    <col min="2819" max="2819" width="19.5703125" customWidth="1"/>
    <col min="2820" max="2820" width="21.28515625" customWidth="1"/>
    <col min="2821" max="2821" width="17.28515625" customWidth="1"/>
    <col min="2823" max="2823" width="13.85546875" customWidth="1"/>
    <col min="2824" max="2824" width="16.5703125" customWidth="1"/>
    <col min="2825" max="2825" width="17.5703125" customWidth="1"/>
    <col min="2826" max="2826" width="21.140625" customWidth="1"/>
    <col min="2827" max="2827" width="14.42578125" customWidth="1"/>
    <col min="2828" max="2828" width="17.140625" customWidth="1"/>
    <col min="3069" max="3069" width="108" customWidth="1"/>
    <col min="3070" max="3071" width="19.7109375" customWidth="1"/>
    <col min="3072" max="3072" width="18.7109375" customWidth="1"/>
    <col min="3073" max="3074" width="15.28515625" customWidth="1"/>
    <col min="3075" max="3075" width="19.5703125" customWidth="1"/>
    <col min="3076" max="3076" width="21.28515625" customWidth="1"/>
    <col min="3077" max="3077" width="17.28515625" customWidth="1"/>
    <col min="3079" max="3079" width="13.85546875" customWidth="1"/>
    <col min="3080" max="3080" width="16.5703125" customWidth="1"/>
    <col min="3081" max="3081" width="17.5703125" customWidth="1"/>
    <col min="3082" max="3082" width="21.140625" customWidth="1"/>
    <col min="3083" max="3083" width="14.42578125" customWidth="1"/>
    <col min="3084" max="3084" width="17.140625" customWidth="1"/>
    <col min="3325" max="3325" width="108" customWidth="1"/>
    <col min="3326" max="3327" width="19.7109375" customWidth="1"/>
    <col min="3328" max="3328" width="18.7109375" customWidth="1"/>
    <col min="3329" max="3330" width="15.28515625" customWidth="1"/>
    <col min="3331" max="3331" width="19.5703125" customWidth="1"/>
    <col min="3332" max="3332" width="21.28515625" customWidth="1"/>
    <col min="3333" max="3333" width="17.28515625" customWidth="1"/>
    <col min="3335" max="3335" width="13.85546875" customWidth="1"/>
    <col min="3336" max="3336" width="16.5703125" customWidth="1"/>
    <col min="3337" max="3337" width="17.5703125" customWidth="1"/>
    <col min="3338" max="3338" width="21.140625" customWidth="1"/>
    <col min="3339" max="3339" width="14.42578125" customWidth="1"/>
    <col min="3340" max="3340" width="17.140625" customWidth="1"/>
    <col min="3581" max="3581" width="108" customWidth="1"/>
    <col min="3582" max="3583" width="19.7109375" customWidth="1"/>
    <col min="3584" max="3584" width="18.7109375" customWidth="1"/>
    <col min="3585" max="3586" width="15.28515625" customWidth="1"/>
    <col min="3587" max="3587" width="19.5703125" customWidth="1"/>
    <col min="3588" max="3588" width="21.28515625" customWidth="1"/>
    <col min="3589" max="3589" width="17.28515625" customWidth="1"/>
    <col min="3591" max="3591" width="13.85546875" customWidth="1"/>
    <col min="3592" max="3592" width="16.5703125" customWidth="1"/>
    <col min="3593" max="3593" width="17.5703125" customWidth="1"/>
    <col min="3594" max="3594" width="21.140625" customWidth="1"/>
    <col min="3595" max="3595" width="14.42578125" customWidth="1"/>
    <col min="3596" max="3596" width="17.140625" customWidth="1"/>
    <col min="3837" max="3837" width="108" customWidth="1"/>
    <col min="3838" max="3839" width="19.7109375" customWidth="1"/>
    <col min="3840" max="3840" width="18.7109375" customWidth="1"/>
    <col min="3841" max="3842" width="15.28515625" customWidth="1"/>
    <col min="3843" max="3843" width="19.5703125" customWidth="1"/>
    <col min="3844" max="3844" width="21.28515625" customWidth="1"/>
    <col min="3845" max="3845" width="17.28515625" customWidth="1"/>
    <col min="3847" max="3847" width="13.85546875" customWidth="1"/>
    <col min="3848" max="3848" width="16.5703125" customWidth="1"/>
    <col min="3849" max="3849" width="17.5703125" customWidth="1"/>
    <col min="3850" max="3850" width="21.140625" customWidth="1"/>
    <col min="3851" max="3851" width="14.42578125" customWidth="1"/>
    <col min="3852" max="3852" width="17.140625" customWidth="1"/>
    <col min="4093" max="4093" width="108" customWidth="1"/>
    <col min="4094" max="4095" width="19.7109375" customWidth="1"/>
    <col min="4096" max="4096" width="18.7109375" customWidth="1"/>
    <col min="4097" max="4098" width="15.28515625" customWidth="1"/>
    <col min="4099" max="4099" width="19.5703125" customWidth="1"/>
    <col min="4100" max="4100" width="21.28515625" customWidth="1"/>
    <col min="4101" max="4101" width="17.28515625" customWidth="1"/>
    <col min="4103" max="4103" width="13.85546875" customWidth="1"/>
    <col min="4104" max="4104" width="16.5703125" customWidth="1"/>
    <col min="4105" max="4105" width="17.5703125" customWidth="1"/>
    <col min="4106" max="4106" width="21.140625" customWidth="1"/>
    <col min="4107" max="4107" width="14.42578125" customWidth="1"/>
    <col min="4108" max="4108" width="17.140625" customWidth="1"/>
    <col min="4349" max="4349" width="108" customWidth="1"/>
    <col min="4350" max="4351" width="19.7109375" customWidth="1"/>
    <col min="4352" max="4352" width="18.7109375" customWidth="1"/>
    <col min="4353" max="4354" width="15.28515625" customWidth="1"/>
    <col min="4355" max="4355" width="19.5703125" customWidth="1"/>
    <col min="4356" max="4356" width="21.28515625" customWidth="1"/>
    <col min="4357" max="4357" width="17.28515625" customWidth="1"/>
    <col min="4359" max="4359" width="13.85546875" customWidth="1"/>
    <col min="4360" max="4360" width="16.5703125" customWidth="1"/>
    <col min="4361" max="4361" width="17.5703125" customWidth="1"/>
    <col min="4362" max="4362" width="21.140625" customWidth="1"/>
    <col min="4363" max="4363" width="14.42578125" customWidth="1"/>
    <col min="4364" max="4364" width="17.140625" customWidth="1"/>
    <col min="4605" max="4605" width="108" customWidth="1"/>
    <col min="4606" max="4607" width="19.7109375" customWidth="1"/>
    <col min="4608" max="4608" width="18.7109375" customWidth="1"/>
    <col min="4609" max="4610" width="15.28515625" customWidth="1"/>
    <col min="4611" max="4611" width="19.5703125" customWidth="1"/>
    <col min="4612" max="4612" width="21.28515625" customWidth="1"/>
    <col min="4613" max="4613" width="17.28515625" customWidth="1"/>
    <col min="4615" max="4615" width="13.85546875" customWidth="1"/>
    <col min="4616" max="4616" width="16.5703125" customWidth="1"/>
    <col min="4617" max="4617" width="17.5703125" customWidth="1"/>
    <col min="4618" max="4618" width="21.140625" customWidth="1"/>
    <col min="4619" max="4619" width="14.42578125" customWidth="1"/>
    <col min="4620" max="4620" width="17.140625" customWidth="1"/>
    <col min="4861" max="4861" width="108" customWidth="1"/>
    <col min="4862" max="4863" width="19.7109375" customWidth="1"/>
    <col min="4864" max="4864" width="18.7109375" customWidth="1"/>
    <col min="4865" max="4866" width="15.28515625" customWidth="1"/>
    <col min="4867" max="4867" width="19.5703125" customWidth="1"/>
    <col min="4868" max="4868" width="21.28515625" customWidth="1"/>
    <col min="4869" max="4869" width="17.28515625" customWidth="1"/>
    <col min="4871" max="4871" width="13.85546875" customWidth="1"/>
    <col min="4872" max="4872" width="16.5703125" customWidth="1"/>
    <col min="4873" max="4873" width="17.5703125" customWidth="1"/>
    <col min="4874" max="4874" width="21.140625" customWidth="1"/>
    <col min="4875" max="4875" width="14.42578125" customWidth="1"/>
    <col min="4876" max="4876" width="17.140625" customWidth="1"/>
    <col min="5117" max="5117" width="108" customWidth="1"/>
    <col min="5118" max="5119" width="19.7109375" customWidth="1"/>
    <col min="5120" max="5120" width="18.7109375" customWidth="1"/>
    <col min="5121" max="5122" width="15.28515625" customWidth="1"/>
    <col min="5123" max="5123" width="19.5703125" customWidth="1"/>
    <col min="5124" max="5124" width="21.28515625" customWidth="1"/>
    <col min="5125" max="5125" width="17.28515625" customWidth="1"/>
    <col min="5127" max="5127" width="13.85546875" customWidth="1"/>
    <col min="5128" max="5128" width="16.5703125" customWidth="1"/>
    <col min="5129" max="5129" width="17.5703125" customWidth="1"/>
    <col min="5130" max="5130" width="21.140625" customWidth="1"/>
    <col min="5131" max="5131" width="14.42578125" customWidth="1"/>
    <col min="5132" max="5132" width="17.140625" customWidth="1"/>
    <col min="5373" max="5373" width="108" customWidth="1"/>
    <col min="5374" max="5375" width="19.7109375" customWidth="1"/>
    <col min="5376" max="5376" width="18.7109375" customWidth="1"/>
    <col min="5377" max="5378" width="15.28515625" customWidth="1"/>
    <col min="5379" max="5379" width="19.5703125" customWidth="1"/>
    <col min="5380" max="5380" width="21.28515625" customWidth="1"/>
    <col min="5381" max="5381" width="17.28515625" customWidth="1"/>
    <col min="5383" max="5383" width="13.85546875" customWidth="1"/>
    <col min="5384" max="5384" width="16.5703125" customWidth="1"/>
    <col min="5385" max="5385" width="17.5703125" customWidth="1"/>
    <col min="5386" max="5386" width="21.140625" customWidth="1"/>
    <col min="5387" max="5387" width="14.42578125" customWidth="1"/>
    <col min="5388" max="5388" width="17.140625" customWidth="1"/>
    <col min="5629" max="5629" width="108" customWidth="1"/>
    <col min="5630" max="5631" width="19.7109375" customWidth="1"/>
    <col min="5632" max="5632" width="18.7109375" customWidth="1"/>
    <col min="5633" max="5634" width="15.28515625" customWidth="1"/>
    <col min="5635" max="5635" width="19.5703125" customWidth="1"/>
    <col min="5636" max="5636" width="21.28515625" customWidth="1"/>
    <col min="5637" max="5637" width="17.28515625" customWidth="1"/>
    <col min="5639" max="5639" width="13.85546875" customWidth="1"/>
    <col min="5640" max="5640" width="16.5703125" customWidth="1"/>
    <col min="5641" max="5641" width="17.5703125" customWidth="1"/>
    <col min="5642" max="5642" width="21.140625" customWidth="1"/>
    <col min="5643" max="5643" width="14.42578125" customWidth="1"/>
    <col min="5644" max="5644" width="17.140625" customWidth="1"/>
    <col min="5885" max="5885" width="108" customWidth="1"/>
    <col min="5886" max="5887" width="19.7109375" customWidth="1"/>
    <col min="5888" max="5888" width="18.7109375" customWidth="1"/>
    <col min="5889" max="5890" width="15.28515625" customWidth="1"/>
    <col min="5891" max="5891" width="19.5703125" customWidth="1"/>
    <col min="5892" max="5892" width="21.28515625" customWidth="1"/>
    <col min="5893" max="5893" width="17.28515625" customWidth="1"/>
    <col min="5895" max="5895" width="13.85546875" customWidth="1"/>
    <col min="5896" max="5896" width="16.5703125" customWidth="1"/>
    <col min="5897" max="5897" width="17.5703125" customWidth="1"/>
    <col min="5898" max="5898" width="21.140625" customWidth="1"/>
    <col min="5899" max="5899" width="14.42578125" customWidth="1"/>
    <col min="5900" max="5900" width="17.140625" customWidth="1"/>
    <col min="6141" max="6141" width="108" customWidth="1"/>
    <col min="6142" max="6143" width="19.7109375" customWidth="1"/>
    <col min="6144" max="6144" width="18.7109375" customWidth="1"/>
    <col min="6145" max="6146" width="15.28515625" customWidth="1"/>
    <col min="6147" max="6147" width="19.5703125" customWidth="1"/>
    <col min="6148" max="6148" width="21.28515625" customWidth="1"/>
    <col min="6149" max="6149" width="17.28515625" customWidth="1"/>
    <col min="6151" max="6151" width="13.85546875" customWidth="1"/>
    <col min="6152" max="6152" width="16.5703125" customWidth="1"/>
    <col min="6153" max="6153" width="17.5703125" customWidth="1"/>
    <col min="6154" max="6154" width="21.140625" customWidth="1"/>
    <col min="6155" max="6155" width="14.42578125" customWidth="1"/>
    <col min="6156" max="6156" width="17.140625" customWidth="1"/>
    <col min="6397" max="6397" width="108" customWidth="1"/>
    <col min="6398" max="6399" width="19.7109375" customWidth="1"/>
    <col min="6400" max="6400" width="18.7109375" customWidth="1"/>
    <col min="6401" max="6402" width="15.28515625" customWidth="1"/>
    <col min="6403" max="6403" width="19.5703125" customWidth="1"/>
    <col min="6404" max="6404" width="21.28515625" customWidth="1"/>
    <col min="6405" max="6405" width="17.28515625" customWidth="1"/>
    <col min="6407" max="6407" width="13.85546875" customWidth="1"/>
    <col min="6408" max="6408" width="16.5703125" customWidth="1"/>
    <col min="6409" max="6409" width="17.5703125" customWidth="1"/>
    <col min="6410" max="6410" width="21.140625" customWidth="1"/>
    <col min="6411" max="6411" width="14.42578125" customWidth="1"/>
    <col min="6412" max="6412" width="17.140625" customWidth="1"/>
    <col min="6653" max="6653" width="108" customWidth="1"/>
    <col min="6654" max="6655" width="19.7109375" customWidth="1"/>
    <col min="6656" max="6656" width="18.7109375" customWidth="1"/>
    <col min="6657" max="6658" width="15.28515625" customWidth="1"/>
    <col min="6659" max="6659" width="19.5703125" customWidth="1"/>
    <col min="6660" max="6660" width="21.28515625" customWidth="1"/>
    <col min="6661" max="6661" width="17.28515625" customWidth="1"/>
    <col min="6663" max="6663" width="13.85546875" customWidth="1"/>
    <col min="6664" max="6664" width="16.5703125" customWidth="1"/>
    <col min="6665" max="6665" width="17.5703125" customWidth="1"/>
    <col min="6666" max="6666" width="21.140625" customWidth="1"/>
    <col min="6667" max="6667" width="14.42578125" customWidth="1"/>
    <col min="6668" max="6668" width="17.140625" customWidth="1"/>
    <col min="6909" max="6909" width="108" customWidth="1"/>
    <col min="6910" max="6911" width="19.7109375" customWidth="1"/>
    <col min="6912" max="6912" width="18.7109375" customWidth="1"/>
    <col min="6913" max="6914" width="15.28515625" customWidth="1"/>
    <col min="6915" max="6915" width="19.5703125" customWidth="1"/>
    <col min="6916" max="6916" width="21.28515625" customWidth="1"/>
    <col min="6917" max="6917" width="17.28515625" customWidth="1"/>
    <col min="6919" max="6919" width="13.85546875" customWidth="1"/>
    <col min="6920" max="6920" width="16.5703125" customWidth="1"/>
    <col min="6921" max="6921" width="17.5703125" customWidth="1"/>
    <col min="6922" max="6922" width="21.140625" customWidth="1"/>
    <col min="6923" max="6923" width="14.42578125" customWidth="1"/>
    <col min="6924" max="6924" width="17.140625" customWidth="1"/>
    <col min="7165" max="7165" width="108" customWidth="1"/>
    <col min="7166" max="7167" width="19.7109375" customWidth="1"/>
    <col min="7168" max="7168" width="18.7109375" customWidth="1"/>
    <col min="7169" max="7170" width="15.28515625" customWidth="1"/>
    <col min="7171" max="7171" width="19.5703125" customWidth="1"/>
    <col min="7172" max="7172" width="21.28515625" customWidth="1"/>
    <col min="7173" max="7173" width="17.28515625" customWidth="1"/>
    <col min="7175" max="7175" width="13.85546875" customWidth="1"/>
    <col min="7176" max="7176" width="16.5703125" customWidth="1"/>
    <col min="7177" max="7177" width="17.5703125" customWidth="1"/>
    <col min="7178" max="7178" width="21.140625" customWidth="1"/>
    <col min="7179" max="7179" width="14.42578125" customWidth="1"/>
    <col min="7180" max="7180" width="17.140625" customWidth="1"/>
    <col min="7421" max="7421" width="108" customWidth="1"/>
    <col min="7422" max="7423" width="19.7109375" customWidth="1"/>
    <col min="7424" max="7424" width="18.7109375" customWidth="1"/>
    <col min="7425" max="7426" width="15.28515625" customWidth="1"/>
    <col min="7427" max="7427" width="19.5703125" customWidth="1"/>
    <col min="7428" max="7428" width="21.28515625" customWidth="1"/>
    <col min="7429" max="7429" width="17.28515625" customWidth="1"/>
    <col min="7431" max="7431" width="13.85546875" customWidth="1"/>
    <col min="7432" max="7432" width="16.5703125" customWidth="1"/>
    <col min="7433" max="7433" width="17.5703125" customWidth="1"/>
    <col min="7434" max="7434" width="21.140625" customWidth="1"/>
    <col min="7435" max="7435" width="14.42578125" customWidth="1"/>
    <col min="7436" max="7436" width="17.140625" customWidth="1"/>
    <col min="7677" max="7677" width="108" customWidth="1"/>
    <col min="7678" max="7679" width="19.7109375" customWidth="1"/>
    <col min="7680" max="7680" width="18.7109375" customWidth="1"/>
    <col min="7681" max="7682" width="15.28515625" customWidth="1"/>
    <col min="7683" max="7683" width="19.5703125" customWidth="1"/>
    <col min="7684" max="7684" width="21.28515625" customWidth="1"/>
    <col min="7685" max="7685" width="17.28515625" customWidth="1"/>
    <col min="7687" max="7687" width="13.85546875" customWidth="1"/>
    <col min="7688" max="7688" width="16.5703125" customWidth="1"/>
    <col min="7689" max="7689" width="17.5703125" customWidth="1"/>
    <col min="7690" max="7690" width="21.140625" customWidth="1"/>
    <col min="7691" max="7691" width="14.42578125" customWidth="1"/>
    <col min="7692" max="7692" width="17.140625" customWidth="1"/>
    <col min="7933" max="7933" width="108" customWidth="1"/>
    <col min="7934" max="7935" width="19.7109375" customWidth="1"/>
    <col min="7936" max="7936" width="18.7109375" customWidth="1"/>
    <col min="7937" max="7938" width="15.28515625" customWidth="1"/>
    <col min="7939" max="7939" width="19.5703125" customWidth="1"/>
    <col min="7940" max="7940" width="21.28515625" customWidth="1"/>
    <col min="7941" max="7941" width="17.28515625" customWidth="1"/>
    <col min="7943" max="7943" width="13.85546875" customWidth="1"/>
    <col min="7944" max="7944" width="16.5703125" customWidth="1"/>
    <col min="7945" max="7945" width="17.5703125" customWidth="1"/>
    <col min="7946" max="7946" width="21.140625" customWidth="1"/>
    <col min="7947" max="7947" width="14.42578125" customWidth="1"/>
    <col min="7948" max="7948" width="17.140625" customWidth="1"/>
    <col min="8189" max="8189" width="108" customWidth="1"/>
    <col min="8190" max="8191" width="19.7109375" customWidth="1"/>
    <col min="8192" max="8192" width="18.7109375" customWidth="1"/>
    <col min="8193" max="8194" width="15.28515625" customWidth="1"/>
    <col min="8195" max="8195" width="19.5703125" customWidth="1"/>
    <col min="8196" max="8196" width="21.28515625" customWidth="1"/>
    <col min="8197" max="8197" width="17.28515625" customWidth="1"/>
    <col min="8199" max="8199" width="13.85546875" customWidth="1"/>
    <col min="8200" max="8200" width="16.5703125" customWidth="1"/>
    <col min="8201" max="8201" width="17.5703125" customWidth="1"/>
    <col min="8202" max="8202" width="21.140625" customWidth="1"/>
    <col min="8203" max="8203" width="14.42578125" customWidth="1"/>
    <col min="8204" max="8204" width="17.140625" customWidth="1"/>
    <col min="8445" max="8445" width="108" customWidth="1"/>
    <col min="8446" max="8447" width="19.7109375" customWidth="1"/>
    <col min="8448" max="8448" width="18.7109375" customWidth="1"/>
    <col min="8449" max="8450" width="15.28515625" customWidth="1"/>
    <col min="8451" max="8451" width="19.5703125" customWidth="1"/>
    <col min="8452" max="8452" width="21.28515625" customWidth="1"/>
    <col min="8453" max="8453" width="17.28515625" customWidth="1"/>
    <col min="8455" max="8455" width="13.85546875" customWidth="1"/>
    <col min="8456" max="8456" width="16.5703125" customWidth="1"/>
    <col min="8457" max="8457" width="17.5703125" customWidth="1"/>
    <col min="8458" max="8458" width="21.140625" customWidth="1"/>
    <col min="8459" max="8459" width="14.42578125" customWidth="1"/>
    <col min="8460" max="8460" width="17.140625" customWidth="1"/>
    <col min="8701" max="8701" width="108" customWidth="1"/>
    <col min="8702" max="8703" width="19.7109375" customWidth="1"/>
    <col min="8704" max="8704" width="18.7109375" customWidth="1"/>
    <col min="8705" max="8706" width="15.28515625" customWidth="1"/>
    <col min="8707" max="8707" width="19.5703125" customWidth="1"/>
    <col min="8708" max="8708" width="21.28515625" customWidth="1"/>
    <col min="8709" max="8709" width="17.28515625" customWidth="1"/>
    <col min="8711" max="8711" width="13.85546875" customWidth="1"/>
    <col min="8712" max="8712" width="16.5703125" customWidth="1"/>
    <col min="8713" max="8713" width="17.5703125" customWidth="1"/>
    <col min="8714" max="8714" width="21.140625" customWidth="1"/>
    <col min="8715" max="8715" width="14.42578125" customWidth="1"/>
    <col min="8716" max="8716" width="17.140625" customWidth="1"/>
    <col min="8957" max="8957" width="108" customWidth="1"/>
    <col min="8958" max="8959" width="19.7109375" customWidth="1"/>
    <col min="8960" max="8960" width="18.7109375" customWidth="1"/>
    <col min="8961" max="8962" width="15.28515625" customWidth="1"/>
    <col min="8963" max="8963" width="19.5703125" customWidth="1"/>
    <col min="8964" max="8964" width="21.28515625" customWidth="1"/>
    <col min="8965" max="8965" width="17.28515625" customWidth="1"/>
    <col min="8967" max="8967" width="13.85546875" customWidth="1"/>
    <col min="8968" max="8968" width="16.5703125" customWidth="1"/>
    <col min="8969" max="8969" width="17.5703125" customWidth="1"/>
    <col min="8970" max="8970" width="21.140625" customWidth="1"/>
    <col min="8971" max="8971" width="14.42578125" customWidth="1"/>
    <col min="8972" max="8972" width="17.140625" customWidth="1"/>
    <col min="9213" max="9213" width="108" customWidth="1"/>
    <col min="9214" max="9215" width="19.7109375" customWidth="1"/>
    <col min="9216" max="9216" width="18.7109375" customWidth="1"/>
    <col min="9217" max="9218" width="15.28515625" customWidth="1"/>
    <col min="9219" max="9219" width="19.5703125" customWidth="1"/>
    <col min="9220" max="9220" width="21.28515625" customWidth="1"/>
    <col min="9221" max="9221" width="17.28515625" customWidth="1"/>
    <col min="9223" max="9223" width="13.85546875" customWidth="1"/>
    <col min="9224" max="9224" width="16.5703125" customWidth="1"/>
    <col min="9225" max="9225" width="17.5703125" customWidth="1"/>
    <col min="9226" max="9226" width="21.140625" customWidth="1"/>
    <col min="9227" max="9227" width="14.42578125" customWidth="1"/>
    <col min="9228" max="9228" width="17.140625" customWidth="1"/>
    <col min="9469" max="9469" width="108" customWidth="1"/>
    <col min="9470" max="9471" width="19.7109375" customWidth="1"/>
    <col min="9472" max="9472" width="18.7109375" customWidth="1"/>
    <col min="9473" max="9474" width="15.28515625" customWidth="1"/>
    <col min="9475" max="9475" width="19.5703125" customWidth="1"/>
    <col min="9476" max="9476" width="21.28515625" customWidth="1"/>
    <col min="9477" max="9477" width="17.28515625" customWidth="1"/>
    <col min="9479" max="9479" width="13.85546875" customWidth="1"/>
    <col min="9480" max="9480" width="16.5703125" customWidth="1"/>
    <col min="9481" max="9481" width="17.5703125" customWidth="1"/>
    <col min="9482" max="9482" width="21.140625" customWidth="1"/>
    <col min="9483" max="9483" width="14.42578125" customWidth="1"/>
    <col min="9484" max="9484" width="17.140625" customWidth="1"/>
    <col min="9725" max="9725" width="108" customWidth="1"/>
    <col min="9726" max="9727" width="19.7109375" customWidth="1"/>
    <col min="9728" max="9728" width="18.7109375" customWidth="1"/>
    <col min="9729" max="9730" width="15.28515625" customWidth="1"/>
    <col min="9731" max="9731" width="19.5703125" customWidth="1"/>
    <col min="9732" max="9732" width="21.28515625" customWidth="1"/>
    <col min="9733" max="9733" width="17.28515625" customWidth="1"/>
    <col min="9735" max="9735" width="13.85546875" customWidth="1"/>
    <col min="9736" max="9736" width="16.5703125" customWidth="1"/>
    <col min="9737" max="9737" width="17.5703125" customWidth="1"/>
    <col min="9738" max="9738" width="21.140625" customWidth="1"/>
    <col min="9739" max="9739" width="14.42578125" customWidth="1"/>
    <col min="9740" max="9740" width="17.140625" customWidth="1"/>
    <col min="9981" max="9981" width="108" customWidth="1"/>
    <col min="9982" max="9983" width="19.7109375" customWidth="1"/>
    <col min="9984" max="9984" width="18.7109375" customWidth="1"/>
    <col min="9985" max="9986" width="15.28515625" customWidth="1"/>
    <col min="9987" max="9987" width="19.5703125" customWidth="1"/>
    <col min="9988" max="9988" width="21.28515625" customWidth="1"/>
    <col min="9989" max="9989" width="17.28515625" customWidth="1"/>
    <col min="9991" max="9991" width="13.85546875" customWidth="1"/>
    <col min="9992" max="9992" width="16.5703125" customWidth="1"/>
    <col min="9993" max="9993" width="17.5703125" customWidth="1"/>
    <col min="9994" max="9994" width="21.140625" customWidth="1"/>
    <col min="9995" max="9995" width="14.42578125" customWidth="1"/>
    <col min="9996" max="9996" width="17.140625" customWidth="1"/>
    <col min="10237" max="10237" width="108" customWidth="1"/>
    <col min="10238" max="10239" width="19.7109375" customWidth="1"/>
    <col min="10240" max="10240" width="18.7109375" customWidth="1"/>
    <col min="10241" max="10242" width="15.28515625" customWidth="1"/>
    <col min="10243" max="10243" width="19.5703125" customWidth="1"/>
    <col min="10244" max="10244" width="21.28515625" customWidth="1"/>
    <col min="10245" max="10245" width="17.28515625" customWidth="1"/>
    <col min="10247" max="10247" width="13.85546875" customWidth="1"/>
    <col min="10248" max="10248" width="16.5703125" customWidth="1"/>
    <col min="10249" max="10249" width="17.5703125" customWidth="1"/>
    <col min="10250" max="10250" width="21.140625" customWidth="1"/>
    <col min="10251" max="10251" width="14.42578125" customWidth="1"/>
    <col min="10252" max="10252" width="17.140625" customWidth="1"/>
    <col min="10493" max="10493" width="108" customWidth="1"/>
    <col min="10494" max="10495" width="19.7109375" customWidth="1"/>
    <col min="10496" max="10496" width="18.7109375" customWidth="1"/>
    <col min="10497" max="10498" width="15.28515625" customWidth="1"/>
    <col min="10499" max="10499" width="19.5703125" customWidth="1"/>
    <col min="10500" max="10500" width="21.28515625" customWidth="1"/>
    <col min="10501" max="10501" width="17.28515625" customWidth="1"/>
    <col min="10503" max="10503" width="13.85546875" customWidth="1"/>
    <col min="10504" max="10504" width="16.5703125" customWidth="1"/>
    <col min="10505" max="10505" width="17.5703125" customWidth="1"/>
    <col min="10506" max="10506" width="21.140625" customWidth="1"/>
    <col min="10507" max="10507" width="14.42578125" customWidth="1"/>
    <col min="10508" max="10508" width="17.140625" customWidth="1"/>
    <col min="10749" max="10749" width="108" customWidth="1"/>
    <col min="10750" max="10751" width="19.7109375" customWidth="1"/>
    <col min="10752" max="10752" width="18.7109375" customWidth="1"/>
    <col min="10753" max="10754" width="15.28515625" customWidth="1"/>
    <col min="10755" max="10755" width="19.5703125" customWidth="1"/>
    <col min="10756" max="10756" width="21.28515625" customWidth="1"/>
    <col min="10757" max="10757" width="17.28515625" customWidth="1"/>
    <col min="10759" max="10759" width="13.85546875" customWidth="1"/>
    <col min="10760" max="10760" width="16.5703125" customWidth="1"/>
    <col min="10761" max="10761" width="17.5703125" customWidth="1"/>
    <col min="10762" max="10762" width="21.140625" customWidth="1"/>
    <col min="10763" max="10763" width="14.42578125" customWidth="1"/>
    <col min="10764" max="10764" width="17.140625" customWidth="1"/>
    <col min="11005" max="11005" width="108" customWidth="1"/>
    <col min="11006" max="11007" width="19.7109375" customWidth="1"/>
    <col min="11008" max="11008" width="18.7109375" customWidth="1"/>
    <col min="11009" max="11010" width="15.28515625" customWidth="1"/>
    <col min="11011" max="11011" width="19.5703125" customWidth="1"/>
    <col min="11012" max="11012" width="21.28515625" customWidth="1"/>
    <col min="11013" max="11013" width="17.28515625" customWidth="1"/>
    <col min="11015" max="11015" width="13.85546875" customWidth="1"/>
    <col min="11016" max="11016" width="16.5703125" customWidth="1"/>
    <col min="11017" max="11017" width="17.5703125" customWidth="1"/>
    <col min="11018" max="11018" width="21.140625" customWidth="1"/>
    <col min="11019" max="11019" width="14.42578125" customWidth="1"/>
    <col min="11020" max="11020" width="17.140625" customWidth="1"/>
    <col min="11261" max="11261" width="108" customWidth="1"/>
    <col min="11262" max="11263" width="19.7109375" customWidth="1"/>
    <col min="11264" max="11264" width="18.7109375" customWidth="1"/>
    <col min="11265" max="11266" width="15.28515625" customWidth="1"/>
    <col min="11267" max="11267" width="19.5703125" customWidth="1"/>
    <col min="11268" max="11268" width="21.28515625" customWidth="1"/>
    <col min="11269" max="11269" width="17.28515625" customWidth="1"/>
    <col min="11271" max="11271" width="13.85546875" customWidth="1"/>
    <col min="11272" max="11272" width="16.5703125" customWidth="1"/>
    <col min="11273" max="11273" width="17.5703125" customWidth="1"/>
    <col min="11274" max="11274" width="21.140625" customWidth="1"/>
    <col min="11275" max="11275" width="14.42578125" customWidth="1"/>
    <col min="11276" max="11276" width="17.140625" customWidth="1"/>
    <col min="11517" max="11517" width="108" customWidth="1"/>
    <col min="11518" max="11519" width="19.7109375" customWidth="1"/>
    <col min="11520" max="11520" width="18.7109375" customWidth="1"/>
    <col min="11521" max="11522" width="15.28515625" customWidth="1"/>
    <col min="11523" max="11523" width="19.5703125" customWidth="1"/>
    <col min="11524" max="11524" width="21.28515625" customWidth="1"/>
    <col min="11525" max="11525" width="17.28515625" customWidth="1"/>
    <col min="11527" max="11527" width="13.85546875" customWidth="1"/>
    <col min="11528" max="11528" width="16.5703125" customWidth="1"/>
    <col min="11529" max="11529" width="17.5703125" customWidth="1"/>
    <col min="11530" max="11530" width="21.140625" customWidth="1"/>
    <col min="11531" max="11531" width="14.42578125" customWidth="1"/>
    <col min="11532" max="11532" width="17.140625" customWidth="1"/>
    <col min="11773" max="11773" width="108" customWidth="1"/>
    <col min="11774" max="11775" width="19.7109375" customWidth="1"/>
    <col min="11776" max="11776" width="18.7109375" customWidth="1"/>
    <col min="11777" max="11778" width="15.28515625" customWidth="1"/>
    <col min="11779" max="11779" width="19.5703125" customWidth="1"/>
    <col min="11780" max="11780" width="21.28515625" customWidth="1"/>
    <col min="11781" max="11781" width="17.28515625" customWidth="1"/>
    <col min="11783" max="11783" width="13.85546875" customWidth="1"/>
    <col min="11784" max="11784" width="16.5703125" customWidth="1"/>
    <col min="11785" max="11785" width="17.5703125" customWidth="1"/>
    <col min="11786" max="11786" width="21.140625" customWidth="1"/>
    <col min="11787" max="11787" width="14.42578125" customWidth="1"/>
    <col min="11788" max="11788" width="17.140625" customWidth="1"/>
    <col min="12029" max="12029" width="108" customWidth="1"/>
    <col min="12030" max="12031" width="19.7109375" customWidth="1"/>
    <col min="12032" max="12032" width="18.7109375" customWidth="1"/>
    <col min="12033" max="12034" width="15.28515625" customWidth="1"/>
    <col min="12035" max="12035" width="19.5703125" customWidth="1"/>
    <col min="12036" max="12036" width="21.28515625" customWidth="1"/>
    <col min="12037" max="12037" width="17.28515625" customWidth="1"/>
    <col min="12039" max="12039" width="13.85546875" customWidth="1"/>
    <col min="12040" max="12040" width="16.5703125" customWidth="1"/>
    <col min="12041" max="12041" width="17.5703125" customWidth="1"/>
    <col min="12042" max="12042" width="21.140625" customWidth="1"/>
    <col min="12043" max="12043" width="14.42578125" customWidth="1"/>
    <col min="12044" max="12044" width="17.140625" customWidth="1"/>
    <col min="12285" max="12285" width="108" customWidth="1"/>
    <col min="12286" max="12287" width="19.7109375" customWidth="1"/>
    <col min="12288" max="12288" width="18.7109375" customWidth="1"/>
    <col min="12289" max="12290" width="15.28515625" customWidth="1"/>
    <col min="12291" max="12291" width="19.5703125" customWidth="1"/>
    <col min="12292" max="12292" width="21.28515625" customWidth="1"/>
    <col min="12293" max="12293" width="17.28515625" customWidth="1"/>
    <col min="12295" max="12295" width="13.85546875" customWidth="1"/>
    <col min="12296" max="12296" width="16.5703125" customWidth="1"/>
    <col min="12297" max="12297" width="17.5703125" customWidth="1"/>
    <col min="12298" max="12298" width="21.140625" customWidth="1"/>
    <col min="12299" max="12299" width="14.42578125" customWidth="1"/>
    <col min="12300" max="12300" width="17.140625" customWidth="1"/>
    <col min="12541" max="12541" width="108" customWidth="1"/>
    <col min="12542" max="12543" width="19.7109375" customWidth="1"/>
    <col min="12544" max="12544" width="18.7109375" customWidth="1"/>
    <col min="12545" max="12546" width="15.28515625" customWidth="1"/>
    <col min="12547" max="12547" width="19.5703125" customWidth="1"/>
    <col min="12548" max="12548" width="21.28515625" customWidth="1"/>
    <col min="12549" max="12549" width="17.28515625" customWidth="1"/>
    <col min="12551" max="12551" width="13.85546875" customWidth="1"/>
    <col min="12552" max="12552" width="16.5703125" customWidth="1"/>
    <col min="12553" max="12553" width="17.5703125" customWidth="1"/>
    <col min="12554" max="12554" width="21.140625" customWidth="1"/>
    <col min="12555" max="12555" width="14.42578125" customWidth="1"/>
    <col min="12556" max="12556" width="17.140625" customWidth="1"/>
    <col min="12797" max="12797" width="108" customWidth="1"/>
    <col min="12798" max="12799" width="19.7109375" customWidth="1"/>
    <col min="12800" max="12800" width="18.7109375" customWidth="1"/>
    <col min="12801" max="12802" width="15.28515625" customWidth="1"/>
    <col min="12803" max="12803" width="19.5703125" customWidth="1"/>
    <col min="12804" max="12804" width="21.28515625" customWidth="1"/>
    <col min="12805" max="12805" width="17.28515625" customWidth="1"/>
    <col min="12807" max="12807" width="13.85546875" customWidth="1"/>
    <col min="12808" max="12808" width="16.5703125" customWidth="1"/>
    <col min="12809" max="12809" width="17.5703125" customWidth="1"/>
    <col min="12810" max="12810" width="21.140625" customWidth="1"/>
    <col min="12811" max="12811" width="14.42578125" customWidth="1"/>
    <col min="12812" max="12812" width="17.140625" customWidth="1"/>
    <col min="13053" max="13053" width="108" customWidth="1"/>
    <col min="13054" max="13055" width="19.7109375" customWidth="1"/>
    <col min="13056" max="13056" width="18.7109375" customWidth="1"/>
    <col min="13057" max="13058" width="15.28515625" customWidth="1"/>
    <col min="13059" max="13059" width="19.5703125" customWidth="1"/>
    <col min="13060" max="13060" width="21.28515625" customWidth="1"/>
    <col min="13061" max="13061" width="17.28515625" customWidth="1"/>
    <col min="13063" max="13063" width="13.85546875" customWidth="1"/>
    <col min="13064" max="13064" width="16.5703125" customWidth="1"/>
    <col min="13065" max="13065" width="17.5703125" customWidth="1"/>
    <col min="13066" max="13066" width="21.140625" customWidth="1"/>
    <col min="13067" max="13067" width="14.42578125" customWidth="1"/>
    <col min="13068" max="13068" width="17.140625" customWidth="1"/>
    <col min="13309" max="13309" width="108" customWidth="1"/>
    <col min="13310" max="13311" width="19.7109375" customWidth="1"/>
    <col min="13312" max="13312" width="18.7109375" customWidth="1"/>
    <col min="13313" max="13314" width="15.28515625" customWidth="1"/>
    <col min="13315" max="13315" width="19.5703125" customWidth="1"/>
    <col min="13316" max="13316" width="21.28515625" customWidth="1"/>
    <col min="13317" max="13317" width="17.28515625" customWidth="1"/>
    <col min="13319" max="13319" width="13.85546875" customWidth="1"/>
    <col min="13320" max="13320" width="16.5703125" customWidth="1"/>
    <col min="13321" max="13321" width="17.5703125" customWidth="1"/>
    <col min="13322" max="13322" width="21.140625" customWidth="1"/>
    <col min="13323" max="13323" width="14.42578125" customWidth="1"/>
    <col min="13324" max="13324" width="17.140625" customWidth="1"/>
    <col min="13565" max="13565" width="108" customWidth="1"/>
    <col min="13566" max="13567" width="19.7109375" customWidth="1"/>
    <col min="13568" max="13568" width="18.7109375" customWidth="1"/>
    <col min="13569" max="13570" width="15.28515625" customWidth="1"/>
    <col min="13571" max="13571" width="19.5703125" customWidth="1"/>
    <col min="13572" max="13572" width="21.28515625" customWidth="1"/>
    <col min="13573" max="13573" width="17.28515625" customWidth="1"/>
    <col min="13575" max="13575" width="13.85546875" customWidth="1"/>
    <col min="13576" max="13576" width="16.5703125" customWidth="1"/>
    <col min="13577" max="13577" width="17.5703125" customWidth="1"/>
    <col min="13578" max="13578" width="21.140625" customWidth="1"/>
    <col min="13579" max="13579" width="14.42578125" customWidth="1"/>
    <col min="13580" max="13580" width="17.140625" customWidth="1"/>
    <col min="13821" max="13821" width="108" customWidth="1"/>
    <col min="13822" max="13823" width="19.7109375" customWidth="1"/>
    <col min="13824" max="13824" width="18.7109375" customWidth="1"/>
    <col min="13825" max="13826" width="15.28515625" customWidth="1"/>
    <col min="13827" max="13827" width="19.5703125" customWidth="1"/>
    <col min="13828" max="13828" width="21.28515625" customWidth="1"/>
    <col min="13829" max="13829" width="17.28515625" customWidth="1"/>
    <col min="13831" max="13831" width="13.85546875" customWidth="1"/>
    <col min="13832" max="13832" width="16.5703125" customWidth="1"/>
    <col min="13833" max="13833" width="17.5703125" customWidth="1"/>
    <col min="13834" max="13834" width="21.140625" customWidth="1"/>
    <col min="13835" max="13835" width="14.42578125" customWidth="1"/>
    <col min="13836" max="13836" width="17.140625" customWidth="1"/>
    <col min="14077" max="14077" width="108" customWidth="1"/>
    <col min="14078" max="14079" width="19.7109375" customWidth="1"/>
    <col min="14080" max="14080" width="18.7109375" customWidth="1"/>
    <col min="14081" max="14082" width="15.28515625" customWidth="1"/>
    <col min="14083" max="14083" width="19.5703125" customWidth="1"/>
    <col min="14084" max="14084" width="21.28515625" customWidth="1"/>
    <col min="14085" max="14085" width="17.28515625" customWidth="1"/>
    <col min="14087" max="14087" width="13.85546875" customWidth="1"/>
    <col min="14088" max="14088" width="16.5703125" customWidth="1"/>
    <col min="14089" max="14089" width="17.5703125" customWidth="1"/>
    <col min="14090" max="14090" width="21.140625" customWidth="1"/>
    <col min="14091" max="14091" width="14.42578125" customWidth="1"/>
    <col min="14092" max="14092" width="17.140625" customWidth="1"/>
    <col min="14333" max="14333" width="108" customWidth="1"/>
    <col min="14334" max="14335" width="19.7109375" customWidth="1"/>
    <col min="14336" max="14336" width="18.7109375" customWidth="1"/>
    <col min="14337" max="14338" width="15.28515625" customWidth="1"/>
    <col min="14339" max="14339" width="19.5703125" customWidth="1"/>
    <col min="14340" max="14340" width="21.28515625" customWidth="1"/>
    <col min="14341" max="14341" width="17.28515625" customWidth="1"/>
    <col min="14343" max="14343" width="13.85546875" customWidth="1"/>
    <col min="14344" max="14344" width="16.5703125" customWidth="1"/>
    <col min="14345" max="14345" width="17.5703125" customWidth="1"/>
    <col min="14346" max="14346" width="21.140625" customWidth="1"/>
    <col min="14347" max="14347" width="14.42578125" customWidth="1"/>
    <col min="14348" max="14348" width="17.140625" customWidth="1"/>
    <col min="14589" max="14589" width="108" customWidth="1"/>
    <col min="14590" max="14591" width="19.7109375" customWidth="1"/>
    <col min="14592" max="14592" width="18.7109375" customWidth="1"/>
    <col min="14593" max="14594" width="15.28515625" customWidth="1"/>
    <col min="14595" max="14595" width="19.5703125" customWidth="1"/>
    <col min="14596" max="14596" width="21.28515625" customWidth="1"/>
    <col min="14597" max="14597" width="17.28515625" customWidth="1"/>
    <col min="14599" max="14599" width="13.85546875" customWidth="1"/>
    <col min="14600" max="14600" width="16.5703125" customWidth="1"/>
    <col min="14601" max="14601" width="17.5703125" customWidth="1"/>
    <col min="14602" max="14602" width="21.140625" customWidth="1"/>
    <col min="14603" max="14603" width="14.42578125" customWidth="1"/>
    <col min="14604" max="14604" width="17.140625" customWidth="1"/>
    <col min="14845" max="14845" width="108" customWidth="1"/>
    <col min="14846" max="14847" width="19.7109375" customWidth="1"/>
    <col min="14848" max="14848" width="18.7109375" customWidth="1"/>
    <col min="14849" max="14850" width="15.28515625" customWidth="1"/>
    <col min="14851" max="14851" width="19.5703125" customWidth="1"/>
    <col min="14852" max="14852" width="21.28515625" customWidth="1"/>
    <col min="14853" max="14853" width="17.28515625" customWidth="1"/>
    <col min="14855" max="14855" width="13.85546875" customWidth="1"/>
    <col min="14856" max="14856" width="16.5703125" customWidth="1"/>
    <col min="14857" max="14857" width="17.5703125" customWidth="1"/>
    <col min="14858" max="14858" width="21.140625" customWidth="1"/>
    <col min="14859" max="14859" width="14.42578125" customWidth="1"/>
    <col min="14860" max="14860" width="17.140625" customWidth="1"/>
    <col min="15101" max="15101" width="108" customWidth="1"/>
    <col min="15102" max="15103" width="19.7109375" customWidth="1"/>
    <col min="15104" max="15104" width="18.7109375" customWidth="1"/>
    <col min="15105" max="15106" width="15.28515625" customWidth="1"/>
    <col min="15107" max="15107" width="19.5703125" customWidth="1"/>
    <col min="15108" max="15108" width="21.28515625" customWidth="1"/>
    <col min="15109" max="15109" width="17.28515625" customWidth="1"/>
    <col min="15111" max="15111" width="13.85546875" customWidth="1"/>
    <col min="15112" max="15112" width="16.5703125" customWidth="1"/>
    <col min="15113" max="15113" width="17.5703125" customWidth="1"/>
    <col min="15114" max="15114" width="21.140625" customWidth="1"/>
    <col min="15115" max="15115" width="14.42578125" customWidth="1"/>
    <col min="15116" max="15116" width="17.140625" customWidth="1"/>
    <col min="15357" max="15357" width="108" customWidth="1"/>
    <col min="15358" max="15359" width="19.7109375" customWidth="1"/>
    <col min="15360" max="15360" width="18.7109375" customWidth="1"/>
    <col min="15361" max="15362" width="15.28515625" customWidth="1"/>
    <col min="15363" max="15363" width="19.5703125" customWidth="1"/>
    <col min="15364" max="15364" width="21.28515625" customWidth="1"/>
    <col min="15365" max="15365" width="17.28515625" customWidth="1"/>
    <col min="15367" max="15367" width="13.85546875" customWidth="1"/>
    <col min="15368" max="15368" width="16.5703125" customWidth="1"/>
    <col min="15369" max="15369" width="17.5703125" customWidth="1"/>
    <col min="15370" max="15370" width="21.140625" customWidth="1"/>
    <col min="15371" max="15371" width="14.42578125" customWidth="1"/>
    <col min="15372" max="15372" width="17.140625" customWidth="1"/>
    <col min="15613" max="15613" width="108" customWidth="1"/>
    <col min="15614" max="15615" width="19.7109375" customWidth="1"/>
    <col min="15616" max="15616" width="18.7109375" customWidth="1"/>
    <col min="15617" max="15618" width="15.28515625" customWidth="1"/>
    <col min="15619" max="15619" width="19.5703125" customWidth="1"/>
    <col min="15620" max="15620" width="21.28515625" customWidth="1"/>
    <col min="15621" max="15621" width="17.28515625" customWidth="1"/>
    <col min="15623" max="15623" width="13.85546875" customWidth="1"/>
    <col min="15624" max="15624" width="16.5703125" customWidth="1"/>
    <col min="15625" max="15625" width="17.5703125" customWidth="1"/>
    <col min="15626" max="15626" width="21.140625" customWidth="1"/>
    <col min="15627" max="15627" width="14.42578125" customWidth="1"/>
    <col min="15628" max="15628" width="17.140625" customWidth="1"/>
    <col min="15869" max="15869" width="108" customWidth="1"/>
    <col min="15870" max="15871" width="19.7109375" customWidth="1"/>
    <col min="15872" max="15872" width="18.7109375" customWidth="1"/>
    <col min="15873" max="15874" width="15.28515625" customWidth="1"/>
    <col min="15875" max="15875" width="19.5703125" customWidth="1"/>
    <col min="15876" max="15876" width="21.28515625" customWidth="1"/>
    <col min="15877" max="15877" width="17.28515625" customWidth="1"/>
    <col min="15879" max="15879" width="13.85546875" customWidth="1"/>
    <col min="15880" max="15880" width="16.5703125" customWidth="1"/>
    <col min="15881" max="15881" width="17.5703125" customWidth="1"/>
    <col min="15882" max="15882" width="21.140625" customWidth="1"/>
    <col min="15883" max="15883" width="14.42578125" customWidth="1"/>
    <col min="15884" max="15884" width="17.140625" customWidth="1"/>
    <col min="16125" max="16125" width="108" customWidth="1"/>
    <col min="16126" max="16127" width="19.7109375" customWidth="1"/>
    <col min="16128" max="16128" width="18.7109375" customWidth="1"/>
    <col min="16129" max="16130" width="15.28515625" customWidth="1"/>
    <col min="16131" max="16131" width="19.5703125" customWidth="1"/>
    <col min="16132" max="16132" width="21.28515625" customWidth="1"/>
    <col min="16133" max="16133" width="17.28515625" customWidth="1"/>
    <col min="16135" max="16135" width="13.85546875" customWidth="1"/>
    <col min="16136" max="16136" width="16.5703125" customWidth="1"/>
    <col min="16137" max="16137" width="17.5703125" customWidth="1"/>
    <col min="16138" max="16138" width="21.140625" customWidth="1"/>
    <col min="16139" max="16139" width="14.42578125" customWidth="1"/>
    <col min="16140" max="16140" width="17.140625" customWidth="1"/>
  </cols>
  <sheetData>
    <row r="5" spans="1:13" ht="20.25" x14ac:dyDescent="0.25">
      <c r="A5" s="34" t="s">
        <v>0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</row>
    <row r="6" spans="1:13" ht="20.25" x14ac:dyDescent="0.25">
      <c r="A6" s="34" t="s">
        <v>1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</row>
    <row r="7" spans="1:13" ht="18.75" customHeight="1" x14ac:dyDescent="0.3">
      <c r="A7" s="35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spans="1:13" ht="20.25" x14ac:dyDescent="0.3">
      <c r="A8" s="35" t="s">
        <v>3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</row>
    <row r="9" spans="1:13" ht="10.5" customHeight="1" x14ac:dyDescent="0.3">
      <c r="A9" s="3"/>
      <c r="B9" s="3"/>
      <c r="C9" s="3"/>
      <c r="D9" s="3"/>
      <c r="E9" s="4"/>
      <c r="F9" s="3"/>
      <c r="G9" s="3"/>
      <c r="H9" s="3"/>
      <c r="I9" s="3"/>
      <c r="J9" s="3"/>
      <c r="K9" s="3"/>
      <c r="L9" s="3"/>
      <c r="M9" s="3"/>
    </row>
    <row r="10" spans="1:13" ht="21" customHeight="1" x14ac:dyDescent="0.25">
      <c r="A10" s="36" t="s">
        <v>4</v>
      </c>
      <c r="B10" s="36" t="s">
        <v>5</v>
      </c>
      <c r="C10" s="36" t="s">
        <v>6</v>
      </c>
      <c r="D10" s="36" t="s">
        <v>7</v>
      </c>
      <c r="E10" s="36"/>
      <c r="F10" s="36"/>
      <c r="G10" s="36"/>
      <c r="H10" s="36"/>
      <c r="I10" s="36"/>
      <c r="J10" s="36"/>
      <c r="K10" s="36"/>
      <c r="L10" s="9"/>
      <c r="M10" s="36" t="s">
        <v>8</v>
      </c>
    </row>
    <row r="11" spans="1:13" ht="35.25" customHeight="1" x14ac:dyDescent="0.25">
      <c r="A11" s="36"/>
      <c r="B11" s="36"/>
      <c r="C11" s="36"/>
      <c r="D11" s="9" t="s">
        <v>9</v>
      </c>
      <c r="E11" s="9" t="s">
        <v>10</v>
      </c>
      <c r="F11" s="9" t="s">
        <v>11</v>
      </c>
      <c r="G11" s="9" t="s">
        <v>12</v>
      </c>
      <c r="H11" s="9" t="s">
        <v>13</v>
      </c>
      <c r="I11" s="9" t="s">
        <v>14</v>
      </c>
      <c r="J11" s="9" t="s">
        <v>96</v>
      </c>
      <c r="K11" s="9" t="s">
        <v>97</v>
      </c>
      <c r="L11" s="9" t="s">
        <v>98</v>
      </c>
      <c r="M11" s="36"/>
    </row>
    <row r="12" spans="1:13" ht="19.5" x14ac:dyDescent="0.3">
      <c r="A12" s="10" t="s">
        <v>15</v>
      </c>
      <c r="B12" s="11"/>
      <c r="C12" s="11"/>
      <c r="D12" s="12"/>
      <c r="E12" s="12"/>
      <c r="F12" s="12"/>
      <c r="G12" s="12"/>
      <c r="H12" s="12"/>
      <c r="I12" s="12"/>
      <c r="J12" s="12"/>
      <c r="K12" s="12"/>
      <c r="L12" s="12"/>
      <c r="M12" s="12"/>
    </row>
    <row r="13" spans="1:13" ht="19.5" x14ac:dyDescent="0.25">
      <c r="A13" s="13" t="s">
        <v>16</v>
      </c>
      <c r="B13" s="14">
        <f>SUM(B14:B16)</f>
        <v>4609985821</v>
      </c>
      <c r="C13" s="14">
        <f>SUM(C14:C16)</f>
        <v>4612002117.4799995</v>
      </c>
      <c r="D13" s="14">
        <f t="shared" ref="D13:M13" si="0">SUM(D14:D16)</f>
        <v>315484726.60000002</v>
      </c>
      <c r="E13" s="14">
        <f t="shared" si="0"/>
        <v>315278643.72000003</v>
      </c>
      <c r="F13" s="14">
        <f t="shared" si="0"/>
        <v>317643961.52000004</v>
      </c>
      <c r="G13" s="14">
        <f t="shared" si="0"/>
        <v>318265122.63</v>
      </c>
      <c r="H13" s="14">
        <f>SUM(H14:H16)</f>
        <v>328633764.54999995</v>
      </c>
      <c r="I13" s="14">
        <f t="shared" si="0"/>
        <v>531681593.66999996</v>
      </c>
      <c r="J13" s="14">
        <f t="shared" si="0"/>
        <v>347808848.65000021</v>
      </c>
      <c r="K13" s="14">
        <f t="shared" ref="K13:L13" si="1">SUM(K14:K16)</f>
        <v>359561448.81000006</v>
      </c>
      <c r="L13" s="14">
        <f t="shared" si="1"/>
        <v>350986062.78999978</v>
      </c>
      <c r="M13" s="14">
        <f t="shared" si="0"/>
        <v>3185344172.9400001</v>
      </c>
    </row>
    <row r="14" spans="1:13" ht="19.5" x14ac:dyDescent="0.3">
      <c r="A14" s="15" t="s">
        <v>17</v>
      </c>
      <c r="B14" s="16">
        <v>3686934119</v>
      </c>
      <c r="C14" s="16">
        <v>3673550415.48</v>
      </c>
      <c r="D14" s="17">
        <v>263624171.47</v>
      </c>
      <c r="E14" s="16">
        <v>263449562.63000003</v>
      </c>
      <c r="F14" s="16">
        <v>265354560.49000004</v>
      </c>
      <c r="G14" s="16">
        <v>265917145.62999997</v>
      </c>
      <c r="H14" s="16">
        <v>274679277.53999996</v>
      </c>
      <c r="I14" s="16">
        <v>279866186.07999992</v>
      </c>
      <c r="J14" s="16">
        <v>281601403.83000016</v>
      </c>
      <c r="K14" s="16">
        <v>279704299.44000006</v>
      </c>
      <c r="L14" s="16">
        <v>283749705.65999985</v>
      </c>
      <c r="M14" s="16">
        <f>SUM(D14:L14)</f>
        <v>2457946312.77</v>
      </c>
    </row>
    <row r="15" spans="1:13" ht="19.5" x14ac:dyDescent="0.3">
      <c r="A15" s="15" t="s">
        <v>18</v>
      </c>
      <c r="B15" s="16">
        <v>467930880</v>
      </c>
      <c r="C15" s="16">
        <v>428830880</v>
      </c>
      <c r="D15" s="17">
        <v>11310022.75</v>
      </c>
      <c r="E15" s="16">
        <v>11305632.41</v>
      </c>
      <c r="F15" s="16">
        <v>11473613.09</v>
      </c>
      <c r="G15" s="16">
        <v>11529622.75</v>
      </c>
      <c r="H15" s="16">
        <v>11832822.750000004</v>
      </c>
      <c r="I15" s="16">
        <v>208867632.19999999</v>
      </c>
      <c r="J15" s="16">
        <v>23277872.75</v>
      </c>
      <c r="K15" s="16">
        <v>36837101.730000019</v>
      </c>
      <c r="L15" s="16">
        <v>24070248.159999967</v>
      </c>
      <c r="M15" s="16">
        <f t="shared" ref="M15:M75" si="2">SUM(D15:L15)</f>
        <v>350504568.58999997</v>
      </c>
    </row>
    <row r="16" spans="1:13" ht="19.5" x14ac:dyDescent="0.3">
      <c r="A16" s="15" t="s">
        <v>19</v>
      </c>
      <c r="B16" s="16">
        <v>455120822</v>
      </c>
      <c r="C16" s="16">
        <v>509620822</v>
      </c>
      <c r="D16" s="17">
        <v>40550532.380000003</v>
      </c>
      <c r="E16" s="16">
        <v>40523448.68</v>
      </c>
      <c r="F16" s="16">
        <v>40815787.93999999</v>
      </c>
      <c r="G16" s="16">
        <v>40818354.250000007</v>
      </c>
      <c r="H16" s="16">
        <v>42121664.259999983</v>
      </c>
      <c r="I16" s="16">
        <v>42947775.390000015</v>
      </c>
      <c r="J16" s="16">
        <v>42929572.070000023</v>
      </c>
      <c r="K16" s="16">
        <v>43020047.639999986</v>
      </c>
      <c r="L16" s="16">
        <v>43166108.969999969</v>
      </c>
      <c r="M16" s="16">
        <f t="shared" si="2"/>
        <v>376893291.57999998</v>
      </c>
    </row>
    <row r="17" spans="1:13" ht="19.5" x14ac:dyDescent="0.25">
      <c r="A17" s="13" t="s">
        <v>20</v>
      </c>
      <c r="B17" s="18">
        <f>SUM(B18:B26)</f>
        <v>1374718319</v>
      </c>
      <c r="C17" s="18">
        <f>SUM(C18:C26)</f>
        <v>1754467100.3000002</v>
      </c>
      <c r="D17" s="18">
        <f t="shared" ref="D17:M17" si="3">SUM(D18:D26)</f>
        <v>4334027.09</v>
      </c>
      <c r="E17" s="18">
        <f t="shared" si="3"/>
        <v>10940431.09</v>
      </c>
      <c r="F17" s="18">
        <f t="shared" si="3"/>
        <v>20890067.629999999</v>
      </c>
      <c r="G17" s="18">
        <f t="shared" si="3"/>
        <v>70888196.150000006</v>
      </c>
      <c r="H17" s="18">
        <f>SUM(H18:H26)</f>
        <v>87479350.169999987</v>
      </c>
      <c r="I17" s="18">
        <f t="shared" si="3"/>
        <v>90516432.780000016</v>
      </c>
      <c r="J17" s="18">
        <f t="shared" si="3"/>
        <v>99528935.029999986</v>
      </c>
      <c r="K17" s="18">
        <f t="shared" ref="K17:L17" si="4">SUM(K18:K26)</f>
        <v>115188757.96999997</v>
      </c>
      <c r="L17" s="18">
        <f t="shared" si="4"/>
        <v>367797569.53000003</v>
      </c>
      <c r="M17" s="18">
        <f t="shared" si="3"/>
        <v>867563767.44000006</v>
      </c>
    </row>
    <row r="18" spans="1:13" ht="19.5" x14ac:dyDescent="0.3">
      <c r="A18" s="15" t="s">
        <v>21</v>
      </c>
      <c r="B18" s="19">
        <v>24043525</v>
      </c>
      <c r="C18" s="19">
        <v>12930315</v>
      </c>
      <c r="D18" s="17">
        <v>400131.26</v>
      </c>
      <c r="E18" s="19">
        <v>759325.05</v>
      </c>
      <c r="F18" s="19">
        <v>328658.04000000004</v>
      </c>
      <c r="G18" s="19">
        <v>2818944.08</v>
      </c>
      <c r="H18" s="19">
        <v>728819.35000000056</v>
      </c>
      <c r="I18" s="19">
        <v>919754.12000000011</v>
      </c>
      <c r="J18" s="19">
        <v>2213652.5</v>
      </c>
      <c r="K18" s="19">
        <v>464662.9299999997</v>
      </c>
      <c r="L18" s="19">
        <v>2541834.6300000008</v>
      </c>
      <c r="M18" s="16">
        <f t="shared" si="2"/>
        <v>11175781.960000001</v>
      </c>
    </row>
    <row r="19" spans="1:13" ht="19.5" x14ac:dyDescent="0.3">
      <c r="A19" s="15" t="s">
        <v>22</v>
      </c>
      <c r="B19" s="19">
        <v>15352984</v>
      </c>
      <c r="C19" s="19">
        <v>5177884</v>
      </c>
      <c r="D19" s="19">
        <v>0</v>
      </c>
      <c r="E19" s="19">
        <v>387040</v>
      </c>
      <c r="F19" s="19">
        <v>245440</v>
      </c>
      <c r="G19" s="19">
        <v>348721.66000000003</v>
      </c>
      <c r="H19" s="19">
        <v>158119.99999999988</v>
      </c>
      <c r="I19" s="19">
        <v>552830</v>
      </c>
      <c r="J19" s="19">
        <v>158120</v>
      </c>
      <c r="K19" s="19">
        <v>84590</v>
      </c>
      <c r="L19" s="19">
        <v>697247.84000000008</v>
      </c>
      <c r="M19" s="16">
        <f t="shared" si="2"/>
        <v>2632109.5</v>
      </c>
    </row>
    <row r="20" spans="1:13" ht="19.5" x14ac:dyDescent="0.3">
      <c r="A20" s="15" t="s">
        <v>23</v>
      </c>
      <c r="B20" s="19">
        <v>19877956</v>
      </c>
      <c r="C20" s="19">
        <v>11208922.960000001</v>
      </c>
      <c r="D20" s="19">
        <v>0</v>
      </c>
      <c r="E20" s="19">
        <v>0</v>
      </c>
      <c r="F20" s="19">
        <v>0</v>
      </c>
      <c r="G20" s="19">
        <v>1733781.5</v>
      </c>
      <c r="H20" s="19">
        <v>0</v>
      </c>
      <c r="I20" s="19">
        <v>0</v>
      </c>
      <c r="J20" s="19">
        <v>0</v>
      </c>
      <c r="K20" s="19">
        <v>1241500</v>
      </c>
      <c r="L20" s="19">
        <v>0</v>
      </c>
      <c r="M20" s="16">
        <f t="shared" si="2"/>
        <v>2975281.5</v>
      </c>
    </row>
    <row r="21" spans="1:13" ht="19.5" x14ac:dyDescent="0.3">
      <c r="A21" s="15" t="s">
        <v>24</v>
      </c>
      <c r="B21" s="19">
        <v>40300</v>
      </c>
      <c r="C21" s="19">
        <v>40300</v>
      </c>
      <c r="D21" s="19">
        <v>0</v>
      </c>
      <c r="E21" s="19">
        <v>0</v>
      </c>
      <c r="F21" s="19">
        <v>0</v>
      </c>
      <c r="G21" s="19">
        <v>520</v>
      </c>
      <c r="H21" s="19">
        <v>0</v>
      </c>
      <c r="I21" s="19">
        <v>0</v>
      </c>
      <c r="J21" s="19">
        <v>0</v>
      </c>
      <c r="K21" s="19">
        <v>3300</v>
      </c>
      <c r="L21" s="19">
        <v>0</v>
      </c>
      <c r="M21" s="16">
        <f t="shared" si="2"/>
        <v>3820</v>
      </c>
    </row>
    <row r="22" spans="1:13" ht="19.5" x14ac:dyDescent="0.3">
      <c r="A22" s="15" t="s">
        <v>25</v>
      </c>
      <c r="B22" s="19">
        <v>821059240</v>
      </c>
      <c r="C22" s="19">
        <v>71231946.329999998</v>
      </c>
      <c r="D22" s="17">
        <v>1007720</v>
      </c>
      <c r="E22" s="19">
        <v>1156368.1400000001</v>
      </c>
      <c r="F22" s="19">
        <v>13529439.199999999</v>
      </c>
      <c r="G22" s="19">
        <v>6484361.5199999996</v>
      </c>
      <c r="H22" s="19">
        <v>5813496.8200000003</v>
      </c>
      <c r="I22" s="19">
        <v>4014060.4800000004</v>
      </c>
      <c r="J22" s="19">
        <v>4432115.5999999978</v>
      </c>
      <c r="K22" s="19">
        <v>4642395.6000000015</v>
      </c>
      <c r="L22" s="19">
        <v>5143271.5900000036</v>
      </c>
      <c r="M22" s="16">
        <f t="shared" si="2"/>
        <v>46223228.950000003</v>
      </c>
    </row>
    <row r="23" spans="1:13" ht="18" customHeight="1" x14ac:dyDescent="0.3">
      <c r="A23" s="15" t="s">
        <v>26</v>
      </c>
      <c r="B23" s="19">
        <v>164000000</v>
      </c>
      <c r="C23" s="19">
        <v>199511911.59</v>
      </c>
      <c r="D23" s="17">
        <v>755574.79</v>
      </c>
      <c r="E23" s="19">
        <v>985483.07000000007</v>
      </c>
      <c r="F23" s="19">
        <v>260742.2899999998</v>
      </c>
      <c r="G23" s="19">
        <v>0</v>
      </c>
      <c r="H23" s="19">
        <v>1380609.62</v>
      </c>
      <c r="I23" s="19">
        <v>0</v>
      </c>
      <c r="J23" s="19">
        <v>1577221.8199999998</v>
      </c>
      <c r="K23" s="19">
        <v>0</v>
      </c>
      <c r="L23" s="19">
        <v>194552279.09</v>
      </c>
      <c r="M23" s="16">
        <f t="shared" si="2"/>
        <v>199511910.68000001</v>
      </c>
    </row>
    <row r="24" spans="1:13" ht="39" x14ac:dyDescent="0.3">
      <c r="A24" s="15" t="s">
        <v>27</v>
      </c>
      <c r="B24" s="20">
        <v>297243412</v>
      </c>
      <c r="C24" s="20">
        <v>515932697.35000002</v>
      </c>
      <c r="D24" s="17">
        <v>2170601.04</v>
      </c>
      <c r="E24" s="20">
        <v>7150714.8299999991</v>
      </c>
      <c r="F24" s="20">
        <v>6516788.1000000006</v>
      </c>
      <c r="G24" s="20">
        <v>22451861.270000003</v>
      </c>
      <c r="H24" s="20">
        <v>4296278.9199999943</v>
      </c>
      <c r="I24" s="20">
        <v>10352203.160000004</v>
      </c>
      <c r="J24" s="20">
        <v>17056067.940000005</v>
      </c>
      <c r="K24" s="20">
        <v>30977929.839999989</v>
      </c>
      <c r="L24" s="20">
        <v>12949977.070000008</v>
      </c>
      <c r="M24" s="16">
        <f t="shared" si="2"/>
        <v>113922422.17</v>
      </c>
    </row>
    <row r="25" spans="1:13" ht="19.5" x14ac:dyDescent="0.3">
      <c r="A25" s="15" t="s">
        <v>28</v>
      </c>
      <c r="B25" s="20">
        <v>195195</v>
      </c>
      <c r="C25" s="20">
        <v>68960341</v>
      </c>
      <c r="D25" s="20">
        <v>0</v>
      </c>
      <c r="E25" s="20">
        <v>501500</v>
      </c>
      <c r="F25" s="20">
        <v>9000</v>
      </c>
      <c r="G25" s="20">
        <v>73515.439999999944</v>
      </c>
      <c r="H25" s="20">
        <v>277442.20000000007</v>
      </c>
      <c r="I25" s="20">
        <v>6000</v>
      </c>
      <c r="J25" s="20">
        <v>71390</v>
      </c>
      <c r="K25" s="20">
        <v>3017045.08</v>
      </c>
      <c r="L25" s="20">
        <v>1490162.9999999995</v>
      </c>
      <c r="M25" s="16">
        <f t="shared" si="2"/>
        <v>5446055.7199999997</v>
      </c>
    </row>
    <row r="26" spans="1:13" ht="15" customHeight="1" x14ac:dyDescent="0.3">
      <c r="A26" s="15" t="s">
        <v>29</v>
      </c>
      <c r="B26" s="21">
        <v>32905707</v>
      </c>
      <c r="C26" s="21">
        <v>869472782.07000005</v>
      </c>
      <c r="D26" s="21">
        <v>0</v>
      </c>
      <c r="E26" s="21">
        <v>0</v>
      </c>
      <c r="F26" s="21">
        <v>0</v>
      </c>
      <c r="G26" s="21">
        <v>36976490.68</v>
      </c>
      <c r="H26" s="21">
        <v>74824583.25999999</v>
      </c>
      <c r="I26" s="21">
        <v>74671585.020000011</v>
      </c>
      <c r="J26" s="21">
        <v>74020367.169999987</v>
      </c>
      <c r="K26" s="21">
        <v>74757334.519999981</v>
      </c>
      <c r="L26" s="21">
        <v>150422796.31</v>
      </c>
      <c r="M26" s="16">
        <f t="shared" si="2"/>
        <v>485673156.95999998</v>
      </c>
    </row>
    <row r="27" spans="1:13" ht="19.5" x14ac:dyDescent="0.25">
      <c r="A27" s="13" t="s">
        <v>30</v>
      </c>
      <c r="B27" s="22">
        <f>SUM(B28:B36)</f>
        <v>598547681</v>
      </c>
      <c r="C27" s="22">
        <f>SUM(C28:C36)</f>
        <v>1117341051.5599999</v>
      </c>
      <c r="D27" s="22">
        <f t="shared" ref="D27:M27" si="5">SUM(D28:D36)</f>
        <v>19135744.07</v>
      </c>
      <c r="E27" s="22">
        <f t="shared" si="5"/>
        <v>52768421.700000003</v>
      </c>
      <c r="F27" s="22">
        <f t="shared" si="5"/>
        <v>10088747.58</v>
      </c>
      <c r="G27" s="22">
        <f t="shared" si="5"/>
        <v>32529950.899999987</v>
      </c>
      <c r="H27" s="22">
        <f>SUM(H28:H36)</f>
        <v>86031266.439999998</v>
      </c>
      <c r="I27" s="22">
        <f t="shared" si="5"/>
        <v>12568465.37000002</v>
      </c>
      <c r="J27" s="22">
        <f t="shared" si="5"/>
        <v>15984969.18</v>
      </c>
      <c r="K27" s="22">
        <f t="shared" ref="K27:L27" si="6">SUM(K28:K36)</f>
        <v>31372922.959999993</v>
      </c>
      <c r="L27" s="22">
        <f t="shared" si="6"/>
        <v>21232691.710000001</v>
      </c>
      <c r="M27" s="22">
        <f t="shared" si="5"/>
        <v>281713179.90999997</v>
      </c>
    </row>
    <row r="28" spans="1:13" ht="19.5" x14ac:dyDescent="0.3">
      <c r="A28" s="23" t="s">
        <v>31</v>
      </c>
      <c r="B28" s="17">
        <v>8806348</v>
      </c>
      <c r="C28" s="17">
        <v>1066934.52</v>
      </c>
      <c r="D28" s="17">
        <v>0</v>
      </c>
      <c r="E28" s="17">
        <v>0</v>
      </c>
      <c r="F28" s="17">
        <v>0</v>
      </c>
      <c r="G28" s="17">
        <v>235519.83</v>
      </c>
      <c r="H28" s="17">
        <v>0</v>
      </c>
      <c r="I28" s="17">
        <v>0</v>
      </c>
      <c r="J28" s="17">
        <v>213901.68000000002</v>
      </c>
      <c r="K28" s="17">
        <v>394686.31999999995</v>
      </c>
      <c r="L28" s="17">
        <v>136980</v>
      </c>
      <c r="M28" s="16">
        <f t="shared" si="2"/>
        <v>981087.83</v>
      </c>
    </row>
    <row r="29" spans="1:13" ht="19.5" x14ac:dyDescent="0.3">
      <c r="A29" s="23" t="s">
        <v>32</v>
      </c>
      <c r="B29" s="17">
        <v>40000000</v>
      </c>
      <c r="C29" s="17">
        <v>165007996.90000001</v>
      </c>
      <c r="D29" s="17">
        <v>0</v>
      </c>
      <c r="E29" s="17">
        <v>0</v>
      </c>
      <c r="F29" s="17">
        <v>0</v>
      </c>
      <c r="G29" s="17">
        <v>250856.2</v>
      </c>
      <c r="H29" s="17">
        <v>0</v>
      </c>
      <c r="I29" s="17">
        <v>0</v>
      </c>
      <c r="J29" s="17">
        <v>1013853</v>
      </c>
      <c r="K29" s="17">
        <v>3377008.5</v>
      </c>
      <c r="L29" s="17">
        <v>0</v>
      </c>
      <c r="M29" s="16">
        <f t="shared" si="2"/>
        <v>4641717.7</v>
      </c>
    </row>
    <row r="30" spans="1:13" ht="19.5" x14ac:dyDescent="0.3">
      <c r="A30" s="23" t="s">
        <v>33</v>
      </c>
      <c r="B30" s="17">
        <v>17754745</v>
      </c>
      <c r="C30" s="17">
        <v>28858522.52</v>
      </c>
      <c r="D30" s="17">
        <v>0</v>
      </c>
      <c r="E30" s="17">
        <v>0</v>
      </c>
      <c r="F30" s="17">
        <v>249216</v>
      </c>
      <c r="G30" s="17">
        <v>2610757.52</v>
      </c>
      <c r="H30" s="17">
        <v>368160</v>
      </c>
      <c r="I30" s="17">
        <v>0</v>
      </c>
      <c r="J30" s="17">
        <v>0</v>
      </c>
      <c r="K30" s="17">
        <v>26473.200000000186</v>
      </c>
      <c r="L30" s="17">
        <v>0</v>
      </c>
      <c r="M30" s="16">
        <f t="shared" si="2"/>
        <v>3254606.72</v>
      </c>
    </row>
    <row r="31" spans="1:13" ht="19.5" x14ac:dyDescent="0.3">
      <c r="A31" s="23" t="s">
        <v>34</v>
      </c>
      <c r="B31" s="17">
        <v>8600000</v>
      </c>
      <c r="C31" s="17">
        <v>8600000</v>
      </c>
      <c r="D31" s="17">
        <v>0</v>
      </c>
      <c r="E31" s="17">
        <v>0</v>
      </c>
      <c r="F31" s="17">
        <v>0</v>
      </c>
      <c r="G31" s="17">
        <v>0</v>
      </c>
      <c r="H31" s="17">
        <v>0</v>
      </c>
      <c r="I31" s="17">
        <v>117450</v>
      </c>
      <c r="J31" s="17">
        <v>0</v>
      </c>
      <c r="K31" s="17">
        <v>0</v>
      </c>
      <c r="L31" s="17">
        <v>0</v>
      </c>
      <c r="M31" s="16">
        <f t="shared" si="2"/>
        <v>117450</v>
      </c>
    </row>
    <row r="32" spans="1:13" ht="19.5" x14ac:dyDescent="0.3">
      <c r="A32" s="23" t="s">
        <v>35</v>
      </c>
      <c r="B32" s="17">
        <v>23297321</v>
      </c>
      <c r="C32" s="17">
        <v>37024877.869999997</v>
      </c>
      <c r="D32" s="17">
        <v>7135744.0700000003</v>
      </c>
      <c r="E32" s="17">
        <v>-1128310.0700000003</v>
      </c>
      <c r="F32" s="17">
        <v>0</v>
      </c>
      <c r="G32" s="17">
        <v>13841.339999999851</v>
      </c>
      <c r="H32" s="17">
        <v>1711767</v>
      </c>
      <c r="I32" s="17">
        <v>675078</v>
      </c>
      <c r="J32" s="17">
        <v>1774248</v>
      </c>
      <c r="K32" s="17">
        <v>2188430.2799999993</v>
      </c>
      <c r="L32" s="17">
        <v>2116566</v>
      </c>
      <c r="M32" s="16">
        <f t="shared" si="2"/>
        <v>14487364.619999999</v>
      </c>
    </row>
    <row r="33" spans="1:13" ht="19.5" x14ac:dyDescent="0.3">
      <c r="A33" s="23" t="s">
        <v>36</v>
      </c>
      <c r="B33" s="17">
        <v>3628563</v>
      </c>
      <c r="C33" s="17">
        <v>14093039</v>
      </c>
      <c r="D33" s="17">
        <v>0</v>
      </c>
      <c r="E33" s="17">
        <v>0</v>
      </c>
      <c r="F33" s="17">
        <v>0</v>
      </c>
      <c r="G33" s="17">
        <v>29093.37</v>
      </c>
      <c r="H33" s="17">
        <v>1462632.66</v>
      </c>
      <c r="I33" s="17">
        <v>0</v>
      </c>
      <c r="J33" s="17">
        <v>0</v>
      </c>
      <c r="K33" s="17">
        <v>35162.209999999963</v>
      </c>
      <c r="L33" s="17">
        <v>0</v>
      </c>
      <c r="M33" s="16">
        <f t="shared" si="2"/>
        <v>1526888.24</v>
      </c>
    </row>
    <row r="34" spans="1:13" ht="19.5" x14ac:dyDescent="0.3">
      <c r="A34" s="23" t="s">
        <v>37</v>
      </c>
      <c r="B34" s="17">
        <v>327853751</v>
      </c>
      <c r="C34" s="17">
        <v>475136268.19999999</v>
      </c>
      <c r="D34" s="17">
        <v>12000000</v>
      </c>
      <c r="E34" s="17">
        <v>52393297.700000003</v>
      </c>
      <c r="F34" s="17">
        <v>6921240</v>
      </c>
      <c r="G34" s="17">
        <v>28116504.399999991</v>
      </c>
      <c r="H34" s="17">
        <v>26233116.010000005</v>
      </c>
      <c r="I34" s="17">
        <v>9564700.0000000149</v>
      </c>
      <c r="J34" s="17">
        <v>12717375</v>
      </c>
      <c r="K34" s="17">
        <v>23021469.099999994</v>
      </c>
      <c r="L34" s="17">
        <v>18607600</v>
      </c>
      <c r="M34" s="16">
        <f t="shared" si="2"/>
        <v>189575302.21000001</v>
      </c>
    </row>
    <row r="35" spans="1:13" ht="18.75" customHeight="1" x14ac:dyDescent="0.3">
      <c r="A35" s="23" t="s">
        <v>38</v>
      </c>
      <c r="B35" s="17">
        <v>0</v>
      </c>
      <c r="C35" s="17">
        <v>0</v>
      </c>
      <c r="D35" s="17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7">
        <v>0</v>
      </c>
      <c r="M35" s="16">
        <f t="shared" si="2"/>
        <v>0</v>
      </c>
    </row>
    <row r="36" spans="1:13" ht="19.5" x14ac:dyDescent="0.3">
      <c r="A36" s="23" t="s">
        <v>39</v>
      </c>
      <c r="B36" s="17">
        <v>168606953</v>
      </c>
      <c r="C36" s="17">
        <v>387553412.55000001</v>
      </c>
      <c r="D36" s="17">
        <v>0</v>
      </c>
      <c r="E36" s="17">
        <v>1503434.07</v>
      </c>
      <c r="F36" s="17">
        <v>2918291.58</v>
      </c>
      <c r="G36" s="17">
        <v>1273378.2399999993</v>
      </c>
      <c r="H36" s="17">
        <v>56255590.769999996</v>
      </c>
      <c r="I36" s="17">
        <v>2211237.3700000048</v>
      </c>
      <c r="J36" s="17">
        <v>265591.5</v>
      </c>
      <c r="K36" s="17">
        <v>2329693.3500000015</v>
      </c>
      <c r="L36" s="17">
        <v>371545.71000000089</v>
      </c>
      <c r="M36" s="16">
        <f t="shared" si="2"/>
        <v>67128762.590000004</v>
      </c>
    </row>
    <row r="37" spans="1:13" ht="19.5" x14ac:dyDescent="0.3">
      <c r="A37" s="13" t="s">
        <v>40</v>
      </c>
      <c r="B37" s="24">
        <f>SUM(B38:B45)</f>
        <v>0</v>
      </c>
      <c r="C37" s="24">
        <f t="shared" ref="C37:M37" si="7">SUM(C38:C45)</f>
        <v>0</v>
      </c>
      <c r="D37" s="24">
        <f t="shared" si="7"/>
        <v>0</v>
      </c>
      <c r="E37" s="24">
        <f t="shared" si="7"/>
        <v>0</v>
      </c>
      <c r="F37" s="24">
        <f t="shared" si="7"/>
        <v>0</v>
      </c>
      <c r="G37" s="24">
        <f t="shared" si="7"/>
        <v>0</v>
      </c>
      <c r="H37" s="24">
        <f>SUM(H38:H45)</f>
        <v>0</v>
      </c>
      <c r="I37" s="24">
        <f t="shared" si="7"/>
        <v>0</v>
      </c>
      <c r="J37" s="24">
        <f t="shared" si="7"/>
        <v>0</v>
      </c>
      <c r="K37" s="24">
        <f t="shared" ref="K37:L37" si="8">SUM(K38:K45)</f>
        <v>0</v>
      </c>
      <c r="L37" s="24">
        <f t="shared" si="8"/>
        <v>0</v>
      </c>
      <c r="M37" s="24">
        <f t="shared" si="7"/>
        <v>0</v>
      </c>
    </row>
    <row r="38" spans="1:13" ht="19.5" x14ac:dyDescent="0.3">
      <c r="A38" s="23" t="s">
        <v>41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>
        <v>0</v>
      </c>
      <c r="M38" s="16">
        <f t="shared" si="2"/>
        <v>0</v>
      </c>
    </row>
    <row r="39" spans="1:13" ht="19.5" x14ac:dyDescent="0.3">
      <c r="A39" s="23" t="s">
        <v>42</v>
      </c>
      <c r="B39" s="17">
        <v>0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17">
        <v>0</v>
      </c>
      <c r="M39" s="16">
        <f t="shared" si="2"/>
        <v>0</v>
      </c>
    </row>
    <row r="40" spans="1:13" ht="19.5" x14ac:dyDescent="0.3">
      <c r="A40" s="23" t="s">
        <v>43</v>
      </c>
      <c r="B40" s="17">
        <v>0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17">
        <v>0</v>
      </c>
      <c r="M40" s="16">
        <f t="shared" si="2"/>
        <v>0</v>
      </c>
    </row>
    <row r="41" spans="1:13" ht="19.5" x14ac:dyDescent="0.3">
      <c r="A41" s="23" t="s">
        <v>44</v>
      </c>
      <c r="B41" s="17">
        <v>0</v>
      </c>
      <c r="C41" s="17">
        <v>0</v>
      </c>
      <c r="D41" s="17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17">
        <v>0</v>
      </c>
      <c r="M41" s="16">
        <f t="shared" si="2"/>
        <v>0</v>
      </c>
    </row>
    <row r="42" spans="1:13" ht="19.5" x14ac:dyDescent="0.3">
      <c r="A42" s="23" t="s">
        <v>45</v>
      </c>
      <c r="B42" s="17">
        <v>0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</v>
      </c>
      <c r="M42" s="16">
        <f t="shared" si="2"/>
        <v>0</v>
      </c>
    </row>
    <row r="43" spans="1:13" ht="19.5" x14ac:dyDescent="0.3">
      <c r="A43" s="23" t="s">
        <v>46</v>
      </c>
      <c r="B43" s="17">
        <v>0</v>
      </c>
      <c r="C43" s="17">
        <v>0</v>
      </c>
      <c r="D43" s="17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>
        <v>0</v>
      </c>
      <c r="M43" s="16">
        <f t="shared" si="2"/>
        <v>0</v>
      </c>
    </row>
    <row r="44" spans="1:13" ht="19.5" x14ac:dyDescent="0.3">
      <c r="A44" s="23" t="s">
        <v>47</v>
      </c>
      <c r="B44" s="17">
        <v>0</v>
      </c>
      <c r="C44" s="17">
        <v>0</v>
      </c>
      <c r="D44" s="17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17">
        <v>0</v>
      </c>
      <c r="M44" s="16">
        <f t="shared" si="2"/>
        <v>0</v>
      </c>
    </row>
    <row r="45" spans="1:13" ht="19.5" x14ac:dyDescent="0.3">
      <c r="A45" s="23" t="s">
        <v>48</v>
      </c>
      <c r="B45" s="17">
        <v>0</v>
      </c>
      <c r="C45" s="17">
        <v>0</v>
      </c>
      <c r="D45" s="17">
        <v>0</v>
      </c>
      <c r="E45" s="17">
        <v>0</v>
      </c>
      <c r="F45" s="17">
        <v>0</v>
      </c>
      <c r="G45" s="17">
        <v>0</v>
      </c>
      <c r="H45" s="17">
        <v>0</v>
      </c>
      <c r="I45" s="17">
        <v>0</v>
      </c>
      <c r="J45" s="17">
        <v>0</v>
      </c>
      <c r="K45" s="17">
        <v>0</v>
      </c>
      <c r="L45" s="17">
        <v>0</v>
      </c>
      <c r="M45" s="16">
        <f t="shared" si="2"/>
        <v>0</v>
      </c>
    </row>
    <row r="46" spans="1:13" ht="19.5" x14ac:dyDescent="0.3">
      <c r="A46" s="13" t="s">
        <v>49</v>
      </c>
      <c r="B46" s="24">
        <f>SUM(B47:B53)</f>
        <v>0</v>
      </c>
      <c r="C46" s="24">
        <f t="shared" ref="C46:M46" si="9">SUM(C47:C53)</f>
        <v>0</v>
      </c>
      <c r="D46" s="24">
        <f t="shared" si="9"/>
        <v>0</v>
      </c>
      <c r="E46" s="24">
        <f t="shared" si="9"/>
        <v>0</v>
      </c>
      <c r="F46" s="24">
        <f t="shared" si="9"/>
        <v>0</v>
      </c>
      <c r="G46" s="24">
        <f t="shared" si="9"/>
        <v>0</v>
      </c>
      <c r="H46" s="24">
        <f>SUM(H47:H53)</f>
        <v>0</v>
      </c>
      <c r="I46" s="24">
        <f t="shared" si="9"/>
        <v>0</v>
      </c>
      <c r="J46" s="24">
        <f t="shared" si="9"/>
        <v>0</v>
      </c>
      <c r="K46" s="24">
        <f t="shared" ref="K46:L46" si="10">SUM(K47:K53)</f>
        <v>0</v>
      </c>
      <c r="L46" s="24">
        <f t="shared" si="10"/>
        <v>0</v>
      </c>
      <c r="M46" s="24">
        <f t="shared" si="9"/>
        <v>0</v>
      </c>
    </row>
    <row r="47" spans="1:13" ht="19.5" x14ac:dyDescent="0.3">
      <c r="A47" s="23" t="s">
        <v>50</v>
      </c>
      <c r="B47" s="17">
        <v>0</v>
      </c>
      <c r="C47" s="17">
        <v>0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17">
        <v>0</v>
      </c>
      <c r="M47" s="16">
        <f t="shared" si="2"/>
        <v>0</v>
      </c>
    </row>
    <row r="48" spans="1:13" ht="19.5" x14ac:dyDescent="0.3">
      <c r="A48" s="23" t="s">
        <v>51</v>
      </c>
      <c r="B48" s="17">
        <v>0</v>
      </c>
      <c r="C48" s="17">
        <v>0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6">
        <f t="shared" si="2"/>
        <v>0</v>
      </c>
    </row>
    <row r="49" spans="1:13" ht="19.5" x14ac:dyDescent="0.3">
      <c r="A49" s="23" t="s">
        <v>52</v>
      </c>
      <c r="B49" s="17">
        <v>0</v>
      </c>
      <c r="C49" s="17">
        <v>0</v>
      </c>
      <c r="D49" s="17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17">
        <v>0</v>
      </c>
      <c r="M49" s="16">
        <f t="shared" si="2"/>
        <v>0</v>
      </c>
    </row>
    <row r="50" spans="1:13" ht="19.5" x14ac:dyDescent="0.3">
      <c r="A50" s="23" t="s">
        <v>53</v>
      </c>
      <c r="B50" s="17">
        <v>0</v>
      </c>
      <c r="C50" s="17">
        <v>0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>
        <v>0</v>
      </c>
      <c r="M50" s="16">
        <f t="shared" si="2"/>
        <v>0</v>
      </c>
    </row>
    <row r="51" spans="1:13" ht="19.5" x14ac:dyDescent="0.3">
      <c r="A51" s="23" t="s">
        <v>54</v>
      </c>
      <c r="B51" s="17">
        <v>0</v>
      </c>
      <c r="C51" s="17">
        <v>0</v>
      </c>
      <c r="D51" s="17">
        <v>0</v>
      </c>
      <c r="E51" s="17">
        <v>0</v>
      </c>
      <c r="F51" s="17">
        <v>0</v>
      </c>
      <c r="G51" s="17">
        <v>0</v>
      </c>
      <c r="H51" s="17">
        <v>0</v>
      </c>
      <c r="I51" s="17">
        <v>0</v>
      </c>
      <c r="J51" s="17">
        <v>0</v>
      </c>
      <c r="K51" s="17">
        <v>0</v>
      </c>
      <c r="L51" s="17">
        <v>0</v>
      </c>
      <c r="M51" s="16">
        <f t="shared" si="2"/>
        <v>0</v>
      </c>
    </row>
    <row r="52" spans="1:13" ht="19.5" x14ac:dyDescent="0.3">
      <c r="A52" s="23" t="s">
        <v>55</v>
      </c>
      <c r="B52" s="17">
        <v>0</v>
      </c>
      <c r="C52" s="17">
        <v>0</v>
      </c>
      <c r="D52" s="17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17">
        <v>0</v>
      </c>
      <c r="M52" s="16">
        <f t="shared" si="2"/>
        <v>0</v>
      </c>
    </row>
    <row r="53" spans="1:13" ht="19.5" x14ac:dyDescent="0.3">
      <c r="A53" s="23" t="s">
        <v>56</v>
      </c>
      <c r="B53" s="17">
        <v>0</v>
      </c>
      <c r="C53" s="17">
        <v>0</v>
      </c>
      <c r="D53" s="17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17">
        <v>0</v>
      </c>
      <c r="M53" s="16">
        <f t="shared" si="2"/>
        <v>0</v>
      </c>
    </row>
    <row r="54" spans="1:13" ht="19.5" x14ac:dyDescent="0.25">
      <c r="A54" s="25" t="s">
        <v>57</v>
      </c>
      <c r="B54" s="26">
        <f>SUM(B55:B63)</f>
        <v>215068308</v>
      </c>
      <c r="C54" s="26">
        <f>SUM(C55:C63)</f>
        <v>198248946.00000003</v>
      </c>
      <c r="D54" s="26">
        <f t="shared" ref="D54:M54" si="11">SUM(D55:D63)</f>
        <v>0</v>
      </c>
      <c r="E54" s="26">
        <f t="shared" si="11"/>
        <v>332818.52999999997</v>
      </c>
      <c r="F54" s="26">
        <f t="shared" si="11"/>
        <v>49461150.169999994</v>
      </c>
      <c r="G54" s="26">
        <f t="shared" si="11"/>
        <v>1756430</v>
      </c>
      <c r="H54" s="26">
        <f>SUM(H55:H63)</f>
        <v>5606835.6199999992</v>
      </c>
      <c r="I54" s="26">
        <f t="shared" si="11"/>
        <v>1339778.3700000001</v>
      </c>
      <c r="J54" s="26">
        <f t="shared" si="11"/>
        <v>64411164.320000008</v>
      </c>
      <c r="K54" s="26">
        <f t="shared" ref="K54:L54" si="12">SUM(K55:K63)</f>
        <v>16691187.640000002</v>
      </c>
      <c r="L54" s="26">
        <f t="shared" si="12"/>
        <v>1416514.3799999952</v>
      </c>
      <c r="M54" s="26">
        <f t="shared" si="11"/>
        <v>141015879.03</v>
      </c>
    </row>
    <row r="55" spans="1:13" ht="19.5" x14ac:dyDescent="0.3">
      <c r="A55" s="23" t="s">
        <v>58</v>
      </c>
      <c r="B55" s="17">
        <v>33500203</v>
      </c>
      <c r="C55" s="17">
        <v>54716490.060000002</v>
      </c>
      <c r="D55" s="17">
        <v>0</v>
      </c>
      <c r="E55" s="17">
        <v>329306.84999999998</v>
      </c>
      <c r="F55" s="17">
        <v>61066.369999999995</v>
      </c>
      <c r="G55" s="17">
        <v>89916</v>
      </c>
      <c r="H55" s="17">
        <v>2997192.2899999996</v>
      </c>
      <c r="I55" s="17">
        <v>60274.870000000112</v>
      </c>
      <c r="J55" s="17">
        <v>23924533.280000001</v>
      </c>
      <c r="K55" s="17">
        <v>15456591.930000003</v>
      </c>
      <c r="L55" s="17">
        <v>1374742.3799999952</v>
      </c>
      <c r="M55" s="16">
        <f t="shared" si="2"/>
        <v>44293623.969999999</v>
      </c>
    </row>
    <row r="56" spans="1:13" ht="19.5" x14ac:dyDescent="0.3">
      <c r="A56" s="23" t="s">
        <v>59</v>
      </c>
      <c r="B56" s="17">
        <v>8280000</v>
      </c>
      <c r="C56" s="17">
        <v>10947967.630000001</v>
      </c>
      <c r="D56" s="17">
        <v>0</v>
      </c>
      <c r="E56" s="17">
        <v>0</v>
      </c>
      <c r="F56" s="17">
        <v>0</v>
      </c>
      <c r="G56" s="17">
        <v>0</v>
      </c>
      <c r="H56" s="17">
        <v>207968.63</v>
      </c>
      <c r="I56" s="17">
        <v>0</v>
      </c>
      <c r="J56" s="17">
        <v>2021151.2000000002</v>
      </c>
      <c r="K56" s="17">
        <v>559691.69999999972</v>
      </c>
      <c r="L56" s="17">
        <v>0</v>
      </c>
      <c r="M56" s="16">
        <f t="shared" si="2"/>
        <v>2788811.53</v>
      </c>
    </row>
    <row r="57" spans="1:13" ht="19.5" x14ac:dyDescent="0.3">
      <c r="A57" s="23" t="s">
        <v>60</v>
      </c>
      <c r="B57" s="17">
        <v>120517932</v>
      </c>
      <c r="C57" s="17">
        <v>9078290.7300000004</v>
      </c>
      <c r="D57" s="17">
        <v>0</v>
      </c>
      <c r="E57" s="17">
        <v>3511.68</v>
      </c>
      <c r="F57" s="17">
        <v>0</v>
      </c>
      <c r="G57" s="17">
        <v>77054</v>
      </c>
      <c r="H57" s="17">
        <v>0</v>
      </c>
      <c r="I57" s="17">
        <v>1279503.5</v>
      </c>
      <c r="J57" s="17">
        <v>0</v>
      </c>
      <c r="K57" s="17">
        <v>0</v>
      </c>
      <c r="L57" s="17">
        <v>0</v>
      </c>
      <c r="M57" s="16">
        <f t="shared" si="2"/>
        <v>1360069.18</v>
      </c>
    </row>
    <row r="58" spans="1:13" ht="19.5" x14ac:dyDescent="0.3">
      <c r="A58" s="23" t="s">
        <v>61</v>
      </c>
      <c r="B58" s="17">
        <v>52260891</v>
      </c>
      <c r="C58" s="17">
        <v>116570541</v>
      </c>
      <c r="D58" s="17">
        <v>0</v>
      </c>
      <c r="E58" s="17">
        <v>0</v>
      </c>
      <c r="F58" s="17">
        <v>49309650</v>
      </c>
      <c r="G58" s="17">
        <v>0</v>
      </c>
      <c r="H58" s="17">
        <v>0</v>
      </c>
      <c r="I58" s="17">
        <v>0</v>
      </c>
      <c r="J58" s="17">
        <v>37140000</v>
      </c>
      <c r="K58" s="17">
        <v>0</v>
      </c>
      <c r="L58" s="17">
        <v>0</v>
      </c>
      <c r="M58" s="16">
        <f t="shared" si="2"/>
        <v>86449650</v>
      </c>
    </row>
    <row r="59" spans="1:13" ht="19.5" x14ac:dyDescent="0.3">
      <c r="A59" s="23" t="s">
        <v>62</v>
      </c>
      <c r="B59" s="17">
        <v>509282</v>
      </c>
      <c r="C59" s="17">
        <v>6247656.5800000001</v>
      </c>
      <c r="D59" s="17">
        <v>0</v>
      </c>
      <c r="E59" s="17">
        <v>0</v>
      </c>
      <c r="F59" s="17">
        <v>90433.8</v>
      </c>
      <c r="G59" s="17">
        <v>1589460</v>
      </c>
      <c r="H59" s="17">
        <v>1959174.7000000002</v>
      </c>
      <c r="I59" s="17">
        <v>0</v>
      </c>
      <c r="J59" s="17">
        <v>1325479.8399999999</v>
      </c>
      <c r="K59" s="17">
        <v>674904.00999999978</v>
      </c>
      <c r="L59" s="17">
        <v>41772</v>
      </c>
      <c r="M59" s="16">
        <f t="shared" si="2"/>
        <v>5681224.3499999996</v>
      </c>
    </row>
    <row r="60" spans="1:13" ht="19.5" x14ac:dyDescent="0.3">
      <c r="A60" s="23" t="s">
        <v>63</v>
      </c>
      <c r="B60" s="17">
        <v>0</v>
      </c>
      <c r="C60" s="17">
        <v>88000</v>
      </c>
      <c r="D60" s="17">
        <v>0</v>
      </c>
      <c r="E60" s="17">
        <v>0</v>
      </c>
      <c r="F60" s="17">
        <v>0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7">
        <v>0</v>
      </c>
      <c r="M60" s="16">
        <f t="shared" si="2"/>
        <v>0</v>
      </c>
    </row>
    <row r="61" spans="1:13" ht="19.5" x14ac:dyDescent="0.3">
      <c r="A61" s="23" t="s">
        <v>64</v>
      </c>
      <c r="B61" s="17">
        <v>0</v>
      </c>
      <c r="C61" s="17">
        <v>0</v>
      </c>
      <c r="D61" s="17">
        <v>0</v>
      </c>
      <c r="E61" s="17">
        <v>0</v>
      </c>
      <c r="F61" s="17">
        <v>0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17">
        <v>0</v>
      </c>
      <c r="M61" s="16">
        <f t="shared" si="2"/>
        <v>0</v>
      </c>
    </row>
    <row r="62" spans="1:13" ht="19.5" x14ac:dyDescent="0.3">
      <c r="A62" s="23" t="s">
        <v>65</v>
      </c>
      <c r="B62" s="17">
        <v>0</v>
      </c>
      <c r="C62" s="17">
        <v>600000</v>
      </c>
      <c r="D62" s="17">
        <v>0</v>
      </c>
      <c r="E62" s="17">
        <v>0</v>
      </c>
      <c r="F62" s="17">
        <v>0</v>
      </c>
      <c r="G62" s="17">
        <v>0</v>
      </c>
      <c r="H62" s="17">
        <v>442500</v>
      </c>
      <c r="I62" s="17">
        <v>0</v>
      </c>
      <c r="J62" s="17">
        <v>0</v>
      </c>
      <c r="K62" s="17">
        <v>0</v>
      </c>
      <c r="L62" s="17">
        <v>0</v>
      </c>
      <c r="M62" s="16">
        <f t="shared" si="2"/>
        <v>442500</v>
      </c>
    </row>
    <row r="63" spans="1:13" ht="19.5" x14ac:dyDescent="0.3">
      <c r="A63" s="23" t="s">
        <v>66</v>
      </c>
      <c r="B63" s="17">
        <v>0</v>
      </c>
      <c r="C63" s="17">
        <v>0</v>
      </c>
      <c r="D63" s="17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17">
        <v>0</v>
      </c>
      <c r="M63" s="16">
        <f t="shared" si="2"/>
        <v>0</v>
      </c>
    </row>
    <row r="64" spans="1:13" ht="19.5" x14ac:dyDescent="0.25">
      <c r="A64" s="25" t="s">
        <v>67</v>
      </c>
      <c r="B64" s="26">
        <f>SUM(B65:B65)</f>
        <v>458511661</v>
      </c>
      <c r="C64" s="26">
        <f>SUM(C65:C65)</f>
        <v>143041391</v>
      </c>
      <c r="D64" s="26">
        <f t="shared" ref="D64:M64" si="13">SUM(D65:D65)</f>
        <v>0</v>
      </c>
      <c r="E64" s="26">
        <f t="shared" si="13"/>
        <v>0</v>
      </c>
      <c r="F64" s="26">
        <f t="shared" si="13"/>
        <v>0</v>
      </c>
      <c r="G64" s="26">
        <f t="shared" si="13"/>
        <v>0</v>
      </c>
      <c r="H64" s="26">
        <f>SUM(H65:H65)</f>
        <v>0</v>
      </c>
      <c r="I64" s="26">
        <f t="shared" si="13"/>
        <v>0</v>
      </c>
      <c r="J64" s="26">
        <f t="shared" si="13"/>
        <v>0</v>
      </c>
      <c r="K64" s="26">
        <f t="shared" si="13"/>
        <v>0</v>
      </c>
      <c r="L64" s="26">
        <f t="shared" si="13"/>
        <v>0</v>
      </c>
      <c r="M64" s="26">
        <f t="shared" si="13"/>
        <v>0</v>
      </c>
    </row>
    <row r="65" spans="1:13" ht="19.5" x14ac:dyDescent="0.3">
      <c r="A65" s="23" t="s">
        <v>68</v>
      </c>
      <c r="B65" s="17">
        <v>458511661</v>
      </c>
      <c r="C65" s="17">
        <v>143041391</v>
      </c>
      <c r="D65" s="17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17">
        <v>0</v>
      </c>
      <c r="M65" s="16">
        <f t="shared" si="2"/>
        <v>0</v>
      </c>
    </row>
    <row r="66" spans="1:13" ht="19.5" x14ac:dyDescent="0.3">
      <c r="A66" s="23" t="s">
        <v>69</v>
      </c>
      <c r="B66" s="17">
        <v>0</v>
      </c>
      <c r="C66" s="17">
        <v>0</v>
      </c>
      <c r="D66" s="17">
        <v>0</v>
      </c>
      <c r="E66" s="17">
        <v>0</v>
      </c>
      <c r="F66" s="17">
        <v>0</v>
      </c>
      <c r="G66" s="17">
        <v>0</v>
      </c>
      <c r="H66" s="17">
        <v>0</v>
      </c>
      <c r="I66" s="17">
        <v>0</v>
      </c>
      <c r="J66" s="17">
        <v>0</v>
      </c>
      <c r="K66" s="17">
        <v>0</v>
      </c>
      <c r="L66" s="17">
        <v>0</v>
      </c>
      <c r="M66" s="16">
        <f t="shared" si="2"/>
        <v>0</v>
      </c>
    </row>
    <row r="67" spans="1:13" ht="19.5" x14ac:dyDescent="0.3">
      <c r="A67" s="23" t="s">
        <v>70</v>
      </c>
      <c r="B67" s="17">
        <v>0</v>
      </c>
      <c r="C67" s="17">
        <v>0</v>
      </c>
      <c r="D67" s="17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17">
        <v>0</v>
      </c>
      <c r="M67" s="16">
        <f t="shared" si="2"/>
        <v>0</v>
      </c>
    </row>
    <row r="68" spans="1:13" ht="16.5" customHeight="1" x14ac:dyDescent="0.3">
      <c r="A68" s="23" t="s">
        <v>71</v>
      </c>
      <c r="B68" s="17">
        <v>0</v>
      </c>
      <c r="C68" s="17">
        <v>0</v>
      </c>
      <c r="D68" s="17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17">
        <v>0</v>
      </c>
      <c r="M68" s="16">
        <f t="shared" si="2"/>
        <v>0</v>
      </c>
    </row>
    <row r="69" spans="1:13" ht="19.5" x14ac:dyDescent="0.25">
      <c r="A69" s="25" t="s">
        <v>72</v>
      </c>
      <c r="B69" s="26">
        <f>B70+B71</f>
        <v>0</v>
      </c>
      <c r="C69" s="26">
        <f t="shared" ref="C69:M69" si="14">C70+C71</f>
        <v>0</v>
      </c>
      <c r="D69" s="26">
        <f t="shared" si="14"/>
        <v>0</v>
      </c>
      <c r="E69" s="26">
        <f t="shared" si="14"/>
        <v>0</v>
      </c>
      <c r="F69" s="26">
        <f t="shared" si="14"/>
        <v>0</v>
      </c>
      <c r="G69" s="26">
        <f t="shared" si="14"/>
        <v>0</v>
      </c>
      <c r="H69" s="26">
        <f t="shared" si="14"/>
        <v>0</v>
      </c>
      <c r="I69" s="26">
        <f t="shared" si="14"/>
        <v>0</v>
      </c>
      <c r="J69" s="26">
        <f t="shared" si="14"/>
        <v>0</v>
      </c>
      <c r="K69" s="26">
        <f t="shared" ref="K69:L69" si="15">K70+K71</f>
        <v>0</v>
      </c>
      <c r="L69" s="26">
        <f t="shared" si="15"/>
        <v>0</v>
      </c>
      <c r="M69" s="26">
        <f t="shared" si="14"/>
        <v>0</v>
      </c>
    </row>
    <row r="70" spans="1:13" ht="19.5" x14ac:dyDescent="0.3">
      <c r="A70" s="23" t="s">
        <v>73</v>
      </c>
      <c r="B70" s="17">
        <v>0</v>
      </c>
      <c r="C70" s="17">
        <v>0</v>
      </c>
      <c r="D70" s="17">
        <v>0</v>
      </c>
      <c r="E70" s="17">
        <v>0</v>
      </c>
      <c r="F70" s="16">
        <f t="shared" ref="F70:F75" si="16">SUM(D70:E70)</f>
        <v>0</v>
      </c>
      <c r="G70" s="16">
        <f t="shared" ref="G70:G71" si="17">SUM(D70:F70)</f>
        <v>0</v>
      </c>
      <c r="H70" s="16">
        <f t="shared" ref="H70:H71" si="18">SUM(D70:G70)</f>
        <v>0</v>
      </c>
      <c r="I70" s="16">
        <f t="shared" ref="I70:L71" si="19">SUM(D70:H70)</f>
        <v>0</v>
      </c>
      <c r="J70" s="16">
        <f t="shared" si="19"/>
        <v>0</v>
      </c>
      <c r="K70" s="16">
        <f t="shared" si="19"/>
        <v>0</v>
      </c>
      <c r="L70" s="16">
        <f t="shared" si="19"/>
        <v>0</v>
      </c>
      <c r="M70" s="16">
        <f t="shared" si="2"/>
        <v>0</v>
      </c>
    </row>
    <row r="71" spans="1:13" ht="19.5" x14ac:dyDescent="0.3">
      <c r="A71" s="23" t="s">
        <v>74</v>
      </c>
      <c r="B71" s="17">
        <v>0</v>
      </c>
      <c r="C71" s="17">
        <v>0</v>
      </c>
      <c r="D71" s="17">
        <v>0</v>
      </c>
      <c r="E71" s="17">
        <v>0</v>
      </c>
      <c r="F71" s="16">
        <f t="shared" si="16"/>
        <v>0</v>
      </c>
      <c r="G71" s="16">
        <f t="shared" si="17"/>
        <v>0</v>
      </c>
      <c r="H71" s="16">
        <f t="shared" si="18"/>
        <v>0</v>
      </c>
      <c r="I71" s="16">
        <f t="shared" si="19"/>
        <v>0</v>
      </c>
      <c r="J71" s="16">
        <f t="shared" si="19"/>
        <v>0</v>
      </c>
      <c r="K71" s="16">
        <f t="shared" si="19"/>
        <v>0</v>
      </c>
      <c r="L71" s="16">
        <f t="shared" si="19"/>
        <v>0</v>
      </c>
      <c r="M71" s="16">
        <f t="shared" si="2"/>
        <v>0</v>
      </c>
    </row>
    <row r="72" spans="1:13" ht="16.5" customHeight="1" x14ac:dyDescent="0.3">
      <c r="A72" s="25" t="s">
        <v>75</v>
      </c>
      <c r="B72" s="24">
        <f>SUM(B73:B75)</f>
        <v>0</v>
      </c>
      <c r="C72" s="24">
        <f t="shared" ref="C72:M72" si="20">SUM(C73:C75)</f>
        <v>0</v>
      </c>
      <c r="D72" s="24">
        <f t="shared" si="20"/>
        <v>0</v>
      </c>
      <c r="E72" s="24">
        <f t="shared" si="20"/>
        <v>0</v>
      </c>
      <c r="F72" s="24">
        <f t="shared" si="20"/>
        <v>0</v>
      </c>
      <c r="G72" s="24">
        <f t="shared" si="20"/>
        <v>0</v>
      </c>
      <c r="H72" s="24">
        <f t="shared" si="20"/>
        <v>0</v>
      </c>
      <c r="I72" s="24">
        <f t="shared" si="20"/>
        <v>0</v>
      </c>
      <c r="J72" s="24">
        <f t="shared" si="20"/>
        <v>0</v>
      </c>
      <c r="K72" s="24">
        <f t="shared" ref="K72:L72" si="21">SUM(K73:K75)</f>
        <v>0</v>
      </c>
      <c r="L72" s="24">
        <f t="shared" si="21"/>
        <v>0</v>
      </c>
      <c r="M72" s="24">
        <f t="shared" si="20"/>
        <v>0</v>
      </c>
    </row>
    <row r="73" spans="1:13" ht="19.5" x14ac:dyDescent="0.3">
      <c r="A73" s="23" t="s">
        <v>76</v>
      </c>
      <c r="B73" s="17">
        <v>0</v>
      </c>
      <c r="C73" s="17">
        <v>0</v>
      </c>
      <c r="D73" s="17">
        <v>0</v>
      </c>
      <c r="E73" s="17">
        <v>0</v>
      </c>
      <c r="F73" s="16">
        <f t="shared" si="16"/>
        <v>0</v>
      </c>
      <c r="G73" s="16">
        <f t="shared" ref="G73:G75" si="22">SUM(D73:F73)</f>
        <v>0</v>
      </c>
      <c r="H73" s="16">
        <f t="shared" ref="H73:H75" si="23">SUM(D73:G73)</f>
        <v>0</v>
      </c>
      <c r="I73" s="16">
        <f t="shared" ref="I73:L75" si="24">SUM(D73:H73)</f>
        <v>0</v>
      </c>
      <c r="J73" s="16">
        <f t="shared" si="24"/>
        <v>0</v>
      </c>
      <c r="K73" s="16">
        <f t="shared" si="24"/>
        <v>0</v>
      </c>
      <c r="L73" s="16">
        <f t="shared" si="24"/>
        <v>0</v>
      </c>
      <c r="M73" s="16">
        <f t="shared" si="2"/>
        <v>0</v>
      </c>
    </row>
    <row r="74" spans="1:13" ht="19.5" x14ac:dyDescent="0.3">
      <c r="A74" s="23" t="s">
        <v>77</v>
      </c>
      <c r="B74" s="17">
        <v>0</v>
      </c>
      <c r="C74" s="17">
        <v>0</v>
      </c>
      <c r="D74" s="17">
        <v>0</v>
      </c>
      <c r="E74" s="17">
        <v>0</v>
      </c>
      <c r="F74" s="16">
        <f t="shared" si="16"/>
        <v>0</v>
      </c>
      <c r="G74" s="16">
        <f t="shared" si="22"/>
        <v>0</v>
      </c>
      <c r="H74" s="16">
        <f t="shared" si="23"/>
        <v>0</v>
      </c>
      <c r="I74" s="16">
        <f t="shared" si="24"/>
        <v>0</v>
      </c>
      <c r="J74" s="16">
        <f t="shared" si="24"/>
        <v>0</v>
      </c>
      <c r="K74" s="16">
        <f t="shared" si="24"/>
        <v>0</v>
      </c>
      <c r="L74" s="16">
        <f t="shared" si="24"/>
        <v>0</v>
      </c>
      <c r="M74" s="16">
        <f t="shared" si="2"/>
        <v>0</v>
      </c>
    </row>
    <row r="75" spans="1:13" ht="19.5" x14ac:dyDescent="0.3">
      <c r="A75" s="23" t="s">
        <v>78</v>
      </c>
      <c r="B75" s="17">
        <v>0</v>
      </c>
      <c r="C75" s="17">
        <v>0</v>
      </c>
      <c r="D75" s="17">
        <v>0</v>
      </c>
      <c r="E75" s="17">
        <v>0</v>
      </c>
      <c r="F75" s="16">
        <f t="shared" si="16"/>
        <v>0</v>
      </c>
      <c r="G75" s="16">
        <f t="shared" si="22"/>
        <v>0</v>
      </c>
      <c r="H75" s="16">
        <f t="shared" si="23"/>
        <v>0</v>
      </c>
      <c r="I75" s="16">
        <f t="shared" si="24"/>
        <v>0</v>
      </c>
      <c r="J75" s="16">
        <f t="shared" si="24"/>
        <v>0</v>
      </c>
      <c r="K75" s="16">
        <f t="shared" si="24"/>
        <v>0</v>
      </c>
      <c r="L75" s="16">
        <f t="shared" si="24"/>
        <v>0</v>
      </c>
      <c r="M75" s="16">
        <f t="shared" si="2"/>
        <v>0</v>
      </c>
    </row>
    <row r="76" spans="1:13" ht="16.5" customHeight="1" x14ac:dyDescent="0.3">
      <c r="A76" s="27" t="s">
        <v>79</v>
      </c>
      <c r="B76" s="28">
        <f>B72+B69+B64+B54+B46+B37+B27+B17+B13</f>
        <v>7256831790</v>
      </c>
      <c r="C76" s="28">
        <f t="shared" ref="C76:J76" si="25">C72+C69+C64+C54+C46+C37+C27+C17+C13</f>
        <v>7825100606.3400002</v>
      </c>
      <c r="D76" s="28">
        <f t="shared" si="25"/>
        <v>338954497.76000005</v>
      </c>
      <c r="E76" s="28">
        <f t="shared" si="25"/>
        <v>379320315.04000002</v>
      </c>
      <c r="F76" s="28">
        <f t="shared" si="25"/>
        <v>398083926.90000004</v>
      </c>
      <c r="G76" s="28">
        <f t="shared" si="25"/>
        <v>423439699.68000001</v>
      </c>
      <c r="H76" s="28">
        <f t="shared" si="25"/>
        <v>507751216.77999997</v>
      </c>
      <c r="I76" s="28">
        <f t="shared" si="25"/>
        <v>636106270.19000006</v>
      </c>
      <c r="J76" s="28">
        <f t="shared" si="25"/>
        <v>527733917.18000019</v>
      </c>
      <c r="K76" s="28">
        <f t="shared" ref="K76:L76" si="26">K72+K69+K64+K54+K46+K37+K27+K17+K13</f>
        <v>522814317.38</v>
      </c>
      <c r="L76" s="28">
        <f t="shared" si="26"/>
        <v>741432838.40999985</v>
      </c>
      <c r="M76" s="28">
        <f t="shared" ref="M76" si="27">M72+M69+M64+M54+M46+M37+M27+M17+M13</f>
        <v>4475636999.3199997</v>
      </c>
    </row>
    <row r="77" spans="1:13" ht="19.5" x14ac:dyDescent="0.3">
      <c r="A77" s="10" t="s">
        <v>80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</row>
    <row r="78" spans="1:13" ht="19.5" x14ac:dyDescent="0.3">
      <c r="A78" s="25" t="s">
        <v>81</v>
      </c>
      <c r="B78" s="24">
        <f>SUM(B79:B80)</f>
        <v>0</v>
      </c>
      <c r="C78" s="24">
        <f t="shared" ref="C78:M78" si="28">SUM(C79:C80)</f>
        <v>0</v>
      </c>
      <c r="D78" s="24">
        <f t="shared" si="28"/>
        <v>0</v>
      </c>
      <c r="E78" s="24">
        <f t="shared" si="28"/>
        <v>0</v>
      </c>
      <c r="F78" s="24">
        <f t="shared" si="28"/>
        <v>0</v>
      </c>
      <c r="G78" s="24">
        <f t="shared" si="28"/>
        <v>0</v>
      </c>
      <c r="H78" s="24">
        <f t="shared" si="28"/>
        <v>0</v>
      </c>
      <c r="I78" s="24">
        <f t="shared" si="28"/>
        <v>0</v>
      </c>
      <c r="J78" s="24">
        <f t="shared" si="28"/>
        <v>0</v>
      </c>
      <c r="K78" s="24">
        <f t="shared" ref="K78:L78" si="29">SUM(K79:K80)</f>
        <v>0</v>
      </c>
      <c r="L78" s="24">
        <f t="shared" si="29"/>
        <v>0</v>
      </c>
      <c r="M78" s="24">
        <f t="shared" si="28"/>
        <v>0</v>
      </c>
    </row>
    <row r="79" spans="1:13" ht="19.5" x14ac:dyDescent="0.3">
      <c r="A79" s="23" t="s">
        <v>82</v>
      </c>
      <c r="B79" s="17">
        <v>0</v>
      </c>
      <c r="C79" s="17">
        <v>0</v>
      </c>
      <c r="D79" s="17">
        <v>0</v>
      </c>
      <c r="E79" s="17">
        <v>0</v>
      </c>
      <c r="F79" s="16">
        <f t="shared" ref="F79:F80" si="30">SUM(D79:E79)</f>
        <v>0</v>
      </c>
      <c r="G79" s="16">
        <f t="shared" ref="G79:G80" si="31">SUM(D79:F79)</f>
        <v>0</v>
      </c>
      <c r="H79" s="16">
        <f t="shared" ref="H79:H80" si="32">SUM(D79:G79)</f>
        <v>0</v>
      </c>
      <c r="I79" s="16">
        <f t="shared" ref="I79:L80" si="33">SUM(D79:H79)</f>
        <v>0</v>
      </c>
      <c r="J79" s="16">
        <f t="shared" si="33"/>
        <v>0</v>
      </c>
      <c r="K79" s="16">
        <f t="shared" si="33"/>
        <v>0</v>
      </c>
      <c r="L79" s="16">
        <f t="shared" si="33"/>
        <v>0</v>
      </c>
      <c r="M79" s="16">
        <f t="shared" ref="M79:M80" si="34">SUM(D79:K79)</f>
        <v>0</v>
      </c>
    </row>
    <row r="80" spans="1:13" ht="16.5" customHeight="1" x14ac:dyDescent="0.3">
      <c r="A80" s="23" t="s">
        <v>83</v>
      </c>
      <c r="B80" s="17">
        <v>0</v>
      </c>
      <c r="C80" s="17">
        <v>0</v>
      </c>
      <c r="D80" s="17">
        <v>0</v>
      </c>
      <c r="E80" s="17">
        <v>0</v>
      </c>
      <c r="F80" s="16">
        <f t="shared" si="30"/>
        <v>0</v>
      </c>
      <c r="G80" s="16">
        <f t="shared" si="31"/>
        <v>0</v>
      </c>
      <c r="H80" s="16">
        <f t="shared" si="32"/>
        <v>0</v>
      </c>
      <c r="I80" s="16">
        <f t="shared" si="33"/>
        <v>0</v>
      </c>
      <c r="J80" s="16">
        <f t="shared" si="33"/>
        <v>0</v>
      </c>
      <c r="K80" s="16">
        <f t="shared" si="33"/>
        <v>0</v>
      </c>
      <c r="L80" s="16">
        <f t="shared" si="33"/>
        <v>0</v>
      </c>
      <c r="M80" s="16">
        <f t="shared" si="34"/>
        <v>0</v>
      </c>
    </row>
    <row r="81" spans="1:13" ht="16.5" customHeight="1" x14ac:dyDescent="0.3">
      <c r="A81" s="25" t="s">
        <v>84</v>
      </c>
      <c r="B81" s="24">
        <f>SUM(B82:B83)</f>
        <v>0</v>
      </c>
      <c r="C81" s="24">
        <f t="shared" ref="C81:M81" si="35">SUM(C82:C83)</f>
        <v>0</v>
      </c>
      <c r="D81" s="24">
        <f t="shared" si="35"/>
        <v>0</v>
      </c>
      <c r="E81" s="24">
        <f t="shared" si="35"/>
        <v>0</v>
      </c>
      <c r="F81" s="24">
        <f t="shared" si="35"/>
        <v>0</v>
      </c>
      <c r="G81" s="24">
        <f t="shared" si="35"/>
        <v>0</v>
      </c>
      <c r="H81" s="24">
        <f t="shared" si="35"/>
        <v>0</v>
      </c>
      <c r="I81" s="24">
        <f t="shared" si="35"/>
        <v>0</v>
      </c>
      <c r="J81" s="24">
        <f t="shared" si="35"/>
        <v>0</v>
      </c>
      <c r="K81" s="24">
        <f t="shared" ref="K81:L81" si="36">SUM(K82:K83)</f>
        <v>0</v>
      </c>
      <c r="L81" s="24">
        <f t="shared" si="36"/>
        <v>0</v>
      </c>
      <c r="M81" s="24">
        <f t="shared" si="35"/>
        <v>0</v>
      </c>
    </row>
    <row r="82" spans="1:13" ht="16.5" customHeight="1" x14ac:dyDescent="0.3">
      <c r="A82" s="23" t="s">
        <v>85</v>
      </c>
      <c r="B82" s="17">
        <v>0</v>
      </c>
      <c r="C82" s="17">
        <v>0</v>
      </c>
      <c r="D82" s="17">
        <v>0</v>
      </c>
      <c r="E82" s="17">
        <v>0</v>
      </c>
      <c r="F82" s="16">
        <f t="shared" ref="F82:F83" si="37">SUM(D82:E82)</f>
        <v>0</v>
      </c>
      <c r="G82" s="16">
        <f t="shared" ref="G82:G83" si="38">SUM(D82:F82)</f>
        <v>0</v>
      </c>
      <c r="H82" s="16">
        <f t="shared" ref="H82:H83" si="39">SUM(D82:G82)</f>
        <v>0</v>
      </c>
      <c r="I82" s="16">
        <f t="shared" ref="I82:L83" si="40">SUM(D82:H82)</f>
        <v>0</v>
      </c>
      <c r="J82" s="16">
        <f t="shared" si="40"/>
        <v>0</v>
      </c>
      <c r="K82" s="16">
        <f t="shared" si="40"/>
        <v>0</v>
      </c>
      <c r="L82" s="16">
        <f t="shared" si="40"/>
        <v>0</v>
      </c>
      <c r="M82" s="16">
        <f t="shared" ref="M82:M83" si="41">SUM(D82:K82)</f>
        <v>0</v>
      </c>
    </row>
    <row r="83" spans="1:13" ht="16.5" customHeight="1" x14ac:dyDescent="0.3">
      <c r="A83" s="23" t="s">
        <v>86</v>
      </c>
      <c r="B83" s="17">
        <v>0</v>
      </c>
      <c r="C83" s="17">
        <v>0</v>
      </c>
      <c r="D83" s="17">
        <v>0</v>
      </c>
      <c r="E83" s="17">
        <v>0</v>
      </c>
      <c r="F83" s="16">
        <f t="shared" si="37"/>
        <v>0</v>
      </c>
      <c r="G83" s="16">
        <f t="shared" si="38"/>
        <v>0</v>
      </c>
      <c r="H83" s="16">
        <f t="shared" si="39"/>
        <v>0</v>
      </c>
      <c r="I83" s="16">
        <f t="shared" si="40"/>
        <v>0</v>
      </c>
      <c r="J83" s="16">
        <f t="shared" si="40"/>
        <v>0</v>
      </c>
      <c r="K83" s="16">
        <f t="shared" si="40"/>
        <v>0</v>
      </c>
      <c r="L83" s="16">
        <f t="shared" si="40"/>
        <v>0</v>
      </c>
      <c r="M83" s="16">
        <f t="shared" si="41"/>
        <v>0</v>
      </c>
    </row>
    <row r="84" spans="1:13" ht="16.5" customHeight="1" x14ac:dyDescent="0.3">
      <c r="A84" s="25" t="s">
        <v>87</v>
      </c>
      <c r="B84" s="24">
        <f>B85</f>
        <v>0</v>
      </c>
      <c r="C84" s="24">
        <f t="shared" ref="C84:M84" si="42">C85</f>
        <v>0</v>
      </c>
      <c r="D84" s="24">
        <f t="shared" si="42"/>
        <v>0</v>
      </c>
      <c r="E84" s="24">
        <f t="shared" si="42"/>
        <v>0</v>
      </c>
      <c r="F84" s="24">
        <f t="shared" si="42"/>
        <v>0</v>
      </c>
      <c r="G84" s="24">
        <f t="shared" si="42"/>
        <v>0</v>
      </c>
      <c r="H84" s="24">
        <f t="shared" si="42"/>
        <v>0</v>
      </c>
      <c r="I84" s="24">
        <f t="shared" si="42"/>
        <v>0</v>
      </c>
      <c r="J84" s="24">
        <f t="shared" si="42"/>
        <v>0</v>
      </c>
      <c r="K84" s="24">
        <f t="shared" si="42"/>
        <v>0</v>
      </c>
      <c r="L84" s="24">
        <f t="shared" si="42"/>
        <v>0</v>
      </c>
      <c r="M84" s="24">
        <f t="shared" si="42"/>
        <v>0</v>
      </c>
    </row>
    <row r="85" spans="1:13" ht="16.5" customHeight="1" x14ac:dyDescent="0.3">
      <c r="A85" s="23" t="s">
        <v>88</v>
      </c>
      <c r="B85" s="17">
        <v>0</v>
      </c>
      <c r="C85" s="17">
        <v>0</v>
      </c>
      <c r="D85" s="17">
        <v>0</v>
      </c>
      <c r="E85" s="17">
        <v>0</v>
      </c>
      <c r="F85" s="16">
        <f t="shared" ref="F85" si="43">SUM(D85:E85)</f>
        <v>0</v>
      </c>
      <c r="G85" s="16">
        <f>SUM(D85:F85)</f>
        <v>0</v>
      </c>
      <c r="H85" s="16">
        <f>SUM(D85:G85)</f>
        <v>0</v>
      </c>
      <c r="I85" s="16">
        <f>SUM(D85:H85)</f>
        <v>0</v>
      </c>
      <c r="J85" s="16">
        <f>SUM(E85:I85)</f>
        <v>0</v>
      </c>
      <c r="K85" s="16">
        <f>SUM(F85:J85)</f>
        <v>0</v>
      </c>
      <c r="L85" s="16">
        <f>SUM(G85:K85)</f>
        <v>0</v>
      </c>
      <c r="M85" s="16">
        <f t="shared" ref="M85" si="44">SUM(D85:K85)</f>
        <v>0</v>
      </c>
    </row>
    <row r="86" spans="1:13" ht="16.5" customHeight="1" x14ac:dyDescent="0.3">
      <c r="A86" s="27" t="s">
        <v>89</v>
      </c>
      <c r="B86" s="28">
        <f>B84+B81+B78</f>
        <v>0</v>
      </c>
      <c r="C86" s="28">
        <f t="shared" ref="C86:J86" si="45">C84+C81+C78</f>
        <v>0</v>
      </c>
      <c r="D86" s="28">
        <f t="shared" si="45"/>
        <v>0</v>
      </c>
      <c r="E86" s="28">
        <f t="shared" si="45"/>
        <v>0</v>
      </c>
      <c r="F86" s="28">
        <f t="shared" si="45"/>
        <v>0</v>
      </c>
      <c r="G86" s="28">
        <f t="shared" si="45"/>
        <v>0</v>
      </c>
      <c r="H86" s="28">
        <f t="shared" si="45"/>
        <v>0</v>
      </c>
      <c r="I86" s="28">
        <f t="shared" si="45"/>
        <v>0</v>
      </c>
      <c r="J86" s="28">
        <f t="shared" si="45"/>
        <v>0</v>
      </c>
      <c r="K86" s="28">
        <f t="shared" ref="K86:L86" si="46">K84+K81+K78</f>
        <v>0</v>
      </c>
      <c r="L86" s="28">
        <f t="shared" si="46"/>
        <v>0</v>
      </c>
      <c r="M86" s="28">
        <f t="shared" ref="M86" si="47">M84+M81+M78</f>
        <v>0</v>
      </c>
    </row>
    <row r="87" spans="1:13" ht="16.5" customHeight="1" x14ac:dyDescent="0.3">
      <c r="A87" s="23"/>
      <c r="B87" s="17"/>
      <c r="C87" s="17"/>
      <c r="D87" s="17"/>
      <c r="E87" s="17"/>
      <c r="F87" s="17"/>
      <c r="G87" s="16"/>
      <c r="H87" s="16"/>
      <c r="I87" s="16"/>
      <c r="J87" s="16"/>
      <c r="K87" s="16"/>
      <c r="L87" s="16"/>
      <c r="M87" s="16"/>
    </row>
    <row r="88" spans="1:13" ht="16.5" customHeight="1" thickBot="1" x14ac:dyDescent="0.3">
      <c r="A88" s="30" t="s">
        <v>90</v>
      </c>
      <c r="B88" s="31">
        <f>B86+B76</f>
        <v>7256831790</v>
      </c>
      <c r="C88" s="31">
        <f t="shared" ref="C88:J88" si="48">C86+C76</f>
        <v>7825100606.3400002</v>
      </c>
      <c r="D88" s="31">
        <f t="shared" si="48"/>
        <v>338954497.76000005</v>
      </c>
      <c r="E88" s="31">
        <f t="shared" si="48"/>
        <v>379320315.04000002</v>
      </c>
      <c r="F88" s="31">
        <f t="shared" si="48"/>
        <v>398083926.90000004</v>
      </c>
      <c r="G88" s="31">
        <f t="shared" si="48"/>
        <v>423439699.68000001</v>
      </c>
      <c r="H88" s="31">
        <f t="shared" si="48"/>
        <v>507751216.77999997</v>
      </c>
      <c r="I88" s="31">
        <f t="shared" si="48"/>
        <v>636106270.19000006</v>
      </c>
      <c r="J88" s="32">
        <f t="shared" si="48"/>
        <v>527733917.18000019</v>
      </c>
      <c r="K88" s="32">
        <f t="shared" ref="K88:L88" si="49">K86+K76</f>
        <v>522814317.38</v>
      </c>
      <c r="L88" s="32">
        <f t="shared" si="49"/>
        <v>741432838.40999985</v>
      </c>
      <c r="M88" s="31">
        <f t="shared" ref="M88" si="50">M86+M76</f>
        <v>4475636999.3199997</v>
      </c>
    </row>
    <row r="89" spans="1:13" ht="16.5" customHeight="1" thickTop="1" x14ac:dyDescent="0.25">
      <c r="A89" s="7" t="s">
        <v>91</v>
      </c>
      <c r="B89" s="8"/>
      <c r="C89" s="2"/>
      <c r="D89" s="2"/>
      <c r="E89" s="2"/>
      <c r="F89" s="6"/>
      <c r="G89" s="6"/>
      <c r="H89" s="6"/>
      <c r="I89" s="6"/>
      <c r="J89" s="6"/>
      <c r="K89" s="6"/>
      <c r="L89" s="6"/>
      <c r="M89" s="5"/>
    </row>
    <row r="90" spans="1:13" ht="16.5" customHeight="1" x14ac:dyDescent="0.25">
      <c r="A90" s="7" t="s">
        <v>92</v>
      </c>
      <c r="B90" s="8"/>
      <c r="C90" s="2"/>
      <c r="D90" s="2"/>
      <c r="E90" s="2"/>
      <c r="F90" s="6"/>
      <c r="G90" s="6"/>
      <c r="H90" s="6"/>
      <c r="I90" s="6"/>
      <c r="J90" s="6"/>
      <c r="K90" s="6"/>
      <c r="L90" s="6"/>
      <c r="M90" s="5"/>
    </row>
    <row r="91" spans="1:13" ht="16.5" customHeight="1" x14ac:dyDescent="0.25">
      <c r="A91" s="33" t="s">
        <v>93</v>
      </c>
      <c r="B91" s="33"/>
      <c r="C91" s="33"/>
      <c r="D91" s="33"/>
      <c r="E91" s="33"/>
      <c r="F91" s="33"/>
      <c r="G91" s="6"/>
      <c r="H91" s="6"/>
      <c r="I91" s="6"/>
      <c r="J91" s="6"/>
      <c r="K91" s="6"/>
      <c r="L91" s="6"/>
      <c r="M91" s="5"/>
    </row>
    <row r="92" spans="1:13" ht="16.5" customHeight="1" x14ac:dyDescent="0.25">
      <c r="A92" s="33" t="s">
        <v>94</v>
      </c>
      <c r="B92" s="33"/>
      <c r="C92" s="33"/>
      <c r="D92" s="33"/>
      <c r="E92" s="33"/>
      <c r="F92" s="33"/>
      <c r="G92" s="6"/>
      <c r="H92" s="6"/>
      <c r="I92" s="6"/>
      <c r="J92" s="6"/>
      <c r="K92" s="6"/>
      <c r="L92" s="6"/>
      <c r="M92" s="5"/>
    </row>
    <row r="93" spans="1:13" ht="16.5" customHeight="1" x14ac:dyDescent="0.25">
      <c r="A93" s="33" t="s">
        <v>95</v>
      </c>
      <c r="B93" s="33"/>
      <c r="C93" s="33"/>
      <c r="D93" s="33"/>
      <c r="E93" s="33"/>
      <c r="F93" s="33"/>
      <c r="G93" s="6"/>
      <c r="H93" s="6"/>
      <c r="I93" s="6"/>
      <c r="J93" s="6"/>
      <c r="K93" s="6"/>
      <c r="L93" s="6"/>
      <c r="M93" s="5"/>
    </row>
    <row r="94" spans="1:13" ht="16.5" customHeight="1" x14ac:dyDescent="0.25">
      <c r="A94" s="33" t="s">
        <v>99</v>
      </c>
      <c r="B94" s="33"/>
      <c r="C94" s="33"/>
      <c r="D94" s="33"/>
      <c r="E94" s="33"/>
      <c r="F94" s="33"/>
      <c r="G94" s="6"/>
      <c r="H94" s="6"/>
      <c r="I94" s="6"/>
      <c r="J94" s="6"/>
      <c r="K94" s="6"/>
      <c r="L94" s="6"/>
      <c r="M94" s="5"/>
    </row>
    <row r="95" spans="1:13" ht="16.5" customHeight="1" x14ac:dyDescent="0.25">
      <c r="A95" s="33" t="s">
        <v>100</v>
      </c>
      <c r="B95" s="33"/>
      <c r="C95" s="33"/>
      <c r="D95" s="33"/>
      <c r="E95" s="33"/>
      <c r="F95" s="33"/>
      <c r="G95" s="6"/>
      <c r="H95" s="6"/>
      <c r="I95" s="6"/>
      <c r="J95" s="6"/>
      <c r="K95" s="6"/>
      <c r="L95" s="6"/>
      <c r="M95" s="5"/>
    </row>
    <row r="96" spans="1:13" ht="16.5" customHeight="1" x14ac:dyDescent="0.25">
      <c r="A96" s="2"/>
      <c r="G96" s="6"/>
      <c r="H96" s="6"/>
      <c r="I96" s="6"/>
      <c r="J96" s="6"/>
      <c r="K96" s="6"/>
      <c r="L96" s="6"/>
      <c r="M96" s="5"/>
    </row>
    <row r="97" spans="1:13" ht="16.5" customHeight="1" x14ac:dyDescent="0.25">
      <c r="A97" s="2"/>
      <c r="G97" s="6"/>
      <c r="H97" s="6"/>
      <c r="I97" s="6"/>
      <c r="J97" s="6"/>
      <c r="K97" s="6"/>
      <c r="L97" s="6"/>
      <c r="M97" s="5"/>
    </row>
    <row r="98" spans="1:13" ht="16.5" customHeight="1" x14ac:dyDescent="0.25">
      <c r="G98" s="6"/>
      <c r="H98" s="6"/>
      <c r="I98" s="6"/>
      <c r="J98" s="6"/>
      <c r="K98" s="6"/>
      <c r="L98" s="6"/>
      <c r="M98" s="5"/>
    </row>
    <row r="99" spans="1:13" ht="16.5" customHeight="1" x14ac:dyDescent="0.25">
      <c r="G99" s="6"/>
      <c r="H99" s="6"/>
      <c r="I99" s="6"/>
      <c r="J99" s="6"/>
      <c r="K99" s="6"/>
      <c r="L99" s="6"/>
      <c r="M99" s="5"/>
    </row>
  </sheetData>
  <mergeCells count="14">
    <mergeCell ref="A5:M5"/>
    <mergeCell ref="A6:M6"/>
    <mergeCell ref="A7:M7"/>
    <mergeCell ref="A8:M8"/>
    <mergeCell ref="A10:A11"/>
    <mergeCell ref="B10:B11"/>
    <mergeCell ref="C10:C11"/>
    <mergeCell ref="M10:M11"/>
    <mergeCell ref="D10:K10"/>
    <mergeCell ref="A91:F91"/>
    <mergeCell ref="A92:F92"/>
    <mergeCell ref="A93:F93"/>
    <mergeCell ref="A94:F94"/>
    <mergeCell ref="A95:F95"/>
  </mergeCells>
  <phoneticPr fontId="9" type="noConversion"/>
  <pageMargins left="0.17" right="0.15748031496062992" top="0.28999999999999998" bottom="1.24" header="0.27" footer="0.17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SEPTIEMBRE</vt:lpstr>
      <vt:lpstr>SEPTIEMBRE!Títulos_a_imprimir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Anel Paredes</cp:lastModifiedBy>
  <cp:lastPrinted>2024-10-04T15:19:12Z</cp:lastPrinted>
  <dcterms:created xsi:type="dcterms:W3CDTF">2024-07-01T16:35:12Z</dcterms:created>
  <dcterms:modified xsi:type="dcterms:W3CDTF">2024-10-08T17:19:06Z</dcterms:modified>
</cp:coreProperties>
</file>