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nel.paredes\AppData\Local\Temp\Rar$DIa20512.34078.rartemp\"/>
    </mc:Choice>
  </mc:AlternateContent>
  <xr:revisionPtr revIDLastSave="0" documentId="13_ncr:1_{EFF618CF-52CC-496F-ABC1-EA3051E5ED80}" xr6:coauthVersionLast="47" xr6:coauthVersionMax="47" xr10:uidLastSave="{00000000-0000-0000-0000-000000000000}"/>
  <bookViews>
    <workbookView xWindow="-120" yWindow="-120" windowWidth="29040" windowHeight="15840" xr2:uid="{908B9490-B4DA-4AD7-9302-C2D1DCF7DDF5}"/>
  </bookViews>
  <sheets>
    <sheet name="Reporte Interinato NOV202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69" i="1" l="1"/>
  <c r="F366" i="1"/>
  <c r="G366" i="1"/>
  <c r="H366" i="1"/>
  <c r="I366" i="1"/>
  <c r="J366" i="1"/>
  <c r="K366" i="1"/>
  <c r="E366" i="1"/>
  <c r="F361" i="1"/>
  <c r="G361" i="1"/>
  <c r="H361" i="1"/>
  <c r="I361" i="1"/>
  <c r="J361" i="1"/>
  <c r="K361" i="1"/>
  <c r="E361" i="1"/>
  <c r="F351" i="1"/>
  <c r="G351" i="1"/>
  <c r="H351" i="1"/>
  <c r="I351" i="1"/>
  <c r="J351" i="1"/>
  <c r="K351" i="1"/>
  <c r="E351" i="1"/>
  <c r="F324" i="1"/>
  <c r="G324" i="1"/>
  <c r="H324" i="1"/>
  <c r="I324" i="1"/>
  <c r="J324" i="1"/>
  <c r="K324" i="1"/>
  <c r="E324" i="1"/>
  <c r="F316" i="1"/>
  <c r="G316" i="1"/>
  <c r="H316" i="1"/>
  <c r="I316" i="1"/>
  <c r="J316" i="1"/>
  <c r="K316" i="1"/>
  <c r="E316" i="1"/>
  <c r="F303" i="1"/>
  <c r="G303" i="1"/>
  <c r="H303" i="1"/>
  <c r="I303" i="1"/>
  <c r="J303" i="1"/>
  <c r="K303" i="1"/>
  <c r="E303" i="1"/>
  <c r="F291" i="1"/>
  <c r="G291" i="1"/>
  <c r="H291" i="1"/>
  <c r="I291" i="1"/>
  <c r="J291" i="1"/>
  <c r="K291" i="1"/>
  <c r="E291" i="1"/>
  <c r="F282" i="1"/>
  <c r="G282" i="1"/>
  <c r="H282" i="1"/>
  <c r="I282" i="1"/>
  <c r="J282" i="1"/>
  <c r="K282" i="1"/>
  <c r="E282" i="1"/>
  <c r="F269" i="1"/>
  <c r="G269" i="1"/>
  <c r="H269" i="1"/>
  <c r="I269" i="1"/>
  <c r="J269" i="1"/>
  <c r="K269" i="1"/>
  <c r="E269" i="1"/>
  <c r="F258" i="1"/>
  <c r="G258" i="1"/>
  <c r="H258" i="1"/>
  <c r="I258" i="1"/>
  <c r="J258" i="1"/>
  <c r="K258" i="1"/>
  <c r="E258" i="1"/>
  <c r="F246" i="1"/>
  <c r="G246" i="1"/>
  <c r="H246" i="1"/>
  <c r="I246" i="1"/>
  <c r="J246" i="1"/>
  <c r="K246" i="1"/>
  <c r="E246" i="1"/>
  <c r="F235" i="1"/>
  <c r="G235" i="1"/>
  <c r="H235" i="1"/>
  <c r="I235" i="1"/>
  <c r="J235" i="1"/>
  <c r="K235" i="1"/>
  <c r="E235" i="1"/>
  <c r="F224" i="1"/>
  <c r="G224" i="1"/>
  <c r="H224" i="1"/>
  <c r="I224" i="1"/>
  <c r="J224" i="1"/>
  <c r="K224" i="1"/>
  <c r="E224" i="1"/>
  <c r="F216" i="1"/>
  <c r="G216" i="1"/>
  <c r="H216" i="1"/>
  <c r="I216" i="1"/>
  <c r="J216" i="1"/>
  <c r="K216" i="1"/>
  <c r="E216" i="1"/>
  <c r="F204" i="1"/>
  <c r="G204" i="1"/>
  <c r="H204" i="1"/>
  <c r="I204" i="1"/>
  <c r="J204" i="1"/>
  <c r="K204" i="1"/>
  <c r="E204" i="1"/>
  <c r="F190" i="1"/>
  <c r="G190" i="1"/>
  <c r="H190" i="1"/>
  <c r="I190" i="1"/>
  <c r="J190" i="1"/>
  <c r="K190" i="1"/>
  <c r="E190" i="1"/>
  <c r="F178" i="1"/>
  <c r="G178" i="1"/>
  <c r="H178" i="1"/>
  <c r="I178" i="1"/>
  <c r="J178" i="1"/>
  <c r="K178" i="1"/>
  <c r="E178" i="1"/>
  <c r="F161" i="1"/>
  <c r="G161" i="1"/>
  <c r="H161" i="1"/>
  <c r="I161" i="1"/>
  <c r="J161" i="1"/>
  <c r="K161" i="1"/>
  <c r="E161" i="1"/>
  <c r="F149" i="1"/>
  <c r="G149" i="1"/>
  <c r="H149" i="1"/>
  <c r="I149" i="1"/>
  <c r="J149" i="1"/>
  <c r="K149" i="1"/>
  <c r="E149" i="1"/>
  <c r="F138" i="1"/>
  <c r="G138" i="1"/>
  <c r="H138" i="1"/>
  <c r="I138" i="1"/>
  <c r="J138" i="1"/>
  <c r="K138" i="1"/>
  <c r="E138" i="1"/>
  <c r="F92" i="1"/>
  <c r="G92" i="1"/>
  <c r="H92" i="1"/>
  <c r="I92" i="1"/>
  <c r="J92" i="1"/>
  <c r="K92" i="1"/>
  <c r="E92" i="1"/>
  <c r="F81" i="1"/>
  <c r="G81" i="1"/>
  <c r="H81" i="1"/>
  <c r="I81" i="1"/>
  <c r="J81" i="1"/>
  <c r="K81" i="1"/>
  <c r="E81" i="1"/>
  <c r="F73" i="1"/>
  <c r="G73" i="1"/>
  <c r="H73" i="1"/>
  <c r="I73" i="1"/>
  <c r="J73" i="1"/>
  <c r="K73" i="1"/>
  <c r="E73" i="1"/>
  <c r="F63" i="1"/>
  <c r="G63" i="1"/>
  <c r="H63" i="1"/>
  <c r="I63" i="1"/>
  <c r="J63" i="1"/>
  <c r="K63" i="1"/>
  <c r="E63" i="1"/>
  <c r="F53" i="1"/>
  <c r="G53" i="1"/>
  <c r="H53" i="1"/>
  <c r="I53" i="1"/>
  <c r="J53" i="1"/>
  <c r="K53" i="1"/>
  <c r="E53" i="1"/>
  <c r="F43" i="1"/>
  <c r="G43" i="1"/>
  <c r="H43" i="1"/>
  <c r="I43" i="1"/>
  <c r="J43" i="1"/>
  <c r="K43" i="1"/>
  <c r="E43" i="1"/>
  <c r="F10" i="1"/>
  <c r="G10" i="1"/>
  <c r="H10" i="1"/>
  <c r="I10" i="1"/>
  <c r="J10" i="1"/>
  <c r="K10" i="1"/>
  <c r="E10" i="1"/>
  <c r="F15" i="1"/>
  <c r="G15" i="1"/>
  <c r="H15" i="1"/>
  <c r="I15" i="1"/>
  <c r="J15" i="1"/>
  <c r="K15" i="1"/>
  <c r="E15" i="1"/>
  <c r="F25" i="1"/>
  <c r="G25" i="1"/>
  <c r="H25" i="1"/>
  <c r="I25" i="1"/>
  <c r="J25" i="1"/>
  <c r="K25" i="1"/>
  <c r="E25" i="1"/>
  <c r="F30" i="1"/>
  <c r="G30" i="1"/>
  <c r="H30" i="1"/>
  <c r="I30" i="1"/>
  <c r="J30" i="1"/>
  <c r="K30" i="1"/>
  <c r="E30" i="1"/>
  <c r="K369" i="1" l="1"/>
  <c r="H369" i="1"/>
  <c r="G369" i="1"/>
  <c r="F369" i="1"/>
  <c r="I369" i="1"/>
  <c r="J369" i="1"/>
  <c r="E369" i="1"/>
  <c r="L20" i="1"/>
  <c r="L134" i="1"/>
  <c r="M134" i="1" s="1"/>
  <c r="L240" i="1"/>
  <c r="M240" i="1" s="1"/>
  <c r="L346" i="1"/>
  <c r="M346" i="1" s="1"/>
  <c r="L308" i="1"/>
  <c r="M308" i="1" s="1"/>
  <c r="L97" i="1"/>
  <c r="M97" i="1" s="1"/>
  <c r="L35" i="1"/>
  <c r="M35" i="1" s="1"/>
  <c r="L133" i="1"/>
  <c r="M133" i="1" s="1"/>
  <c r="L273" i="1"/>
  <c r="L98" i="1"/>
  <c r="M98" i="1" s="1"/>
  <c r="L99" i="1"/>
  <c r="L347" i="1"/>
  <c r="M347" i="1" s="1"/>
  <c r="L262" i="1"/>
  <c r="L36" i="1"/>
  <c r="M36" i="1" s="1"/>
  <c r="L137" i="1"/>
  <c r="M137" i="1" s="1"/>
  <c r="L96" i="1"/>
  <c r="L100" i="1"/>
  <c r="M100" i="1" s="1"/>
  <c r="L131" i="1"/>
  <c r="M131" i="1" s="1"/>
  <c r="L274" i="1"/>
  <c r="M274" i="1" s="1"/>
  <c r="L330" i="1"/>
  <c r="M330" i="1" s="1"/>
  <c r="L101" i="1"/>
  <c r="M101" i="1" s="1"/>
  <c r="L102" i="1"/>
  <c r="M102" i="1" s="1"/>
  <c r="L135" i="1"/>
  <c r="M135" i="1" s="1"/>
  <c r="L103" i="1"/>
  <c r="M103" i="1" s="1"/>
  <c r="L275" i="1"/>
  <c r="M275" i="1" s="1"/>
  <c r="L276" i="1"/>
  <c r="M276" i="1" s="1"/>
  <c r="L277" i="1"/>
  <c r="M277" i="1" s="1"/>
  <c r="L37" i="1"/>
  <c r="M37" i="1" s="1"/>
  <c r="L245" i="1"/>
  <c r="M245" i="1" s="1"/>
  <c r="L241" i="1"/>
  <c r="M241" i="1" s="1"/>
  <c r="L242" i="1"/>
  <c r="M242" i="1" s="1"/>
  <c r="L278" i="1"/>
  <c r="M278" i="1" s="1"/>
  <c r="L228" i="1"/>
  <c r="L229" i="1"/>
  <c r="M229" i="1" s="1"/>
  <c r="L230" i="1"/>
  <c r="M230" i="1" s="1"/>
  <c r="L104" i="1"/>
  <c r="M104" i="1" s="1"/>
  <c r="L295" i="1"/>
  <c r="L47" i="1"/>
  <c r="L105" i="1"/>
  <c r="M105" i="1" s="1"/>
  <c r="L48" i="1"/>
  <c r="M48" i="1" s="1"/>
  <c r="L49" i="1"/>
  <c r="M49" i="1" s="1"/>
  <c r="L77" i="1"/>
  <c r="L52" i="1"/>
  <c r="M52" i="1" s="1"/>
  <c r="L296" i="1"/>
  <c r="M296" i="1" s="1"/>
  <c r="L106" i="1"/>
  <c r="M106" i="1" s="1"/>
  <c r="L297" i="1"/>
  <c r="M297" i="1" s="1"/>
  <c r="L298" i="1"/>
  <c r="M298" i="1" s="1"/>
  <c r="L38" i="1"/>
  <c r="M38" i="1" s="1"/>
  <c r="L299" i="1"/>
  <c r="M299" i="1" s="1"/>
  <c r="L107" i="1"/>
  <c r="M107" i="1" s="1"/>
  <c r="L300" i="1"/>
  <c r="M300" i="1" s="1"/>
  <c r="L279" i="1"/>
  <c r="M279" i="1" s="1"/>
  <c r="L286" i="1"/>
  <c r="L243" i="1"/>
  <c r="M243" i="1" s="1"/>
  <c r="L287" i="1"/>
  <c r="M287" i="1" s="1"/>
  <c r="L50" i="1"/>
  <c r="M50" i="1" s="1"/>
  <c r="L57" i="1"/>
  <c r="L239" i="1"/>
  <c r="L58" i="1"/>
  <c r="M58" i="1" s="1"/>
  <c r="L59" i="1"/>
  <c r="M59" i="1" s="1"/>
  <c r="L60" i="1"/>
  <c r="M60" i="1" s="1"/>
  <c r="L108" i="1"/>
  <c r="M108" i="1" s="1"/>
  <c r="L109" i="1"/>
  <c r="M109" i="1" s="1"/>
  <c r="L142" i="1"/>
  <c r="L143" i="1"/>
  <c r="M143" i="1" s="1"/>
  <c r="L309" i="1"/>
  <c r="M309" i="1" s="1"/>
  <c r="L310" i="1"/>
  <c r="M310" i="1" s="1"/>
  <c r="L148" i="1"/>
  <c r="M148" i="1" s="1"/>
  <c r="L166" i="1"/>
  <c r="M166" i="1" s="1"/>
  <c r="L311" i="1"/>
  <c r="M311" i="1" s="1"/>
  <c r="L313" i="1"/>
  <c r="M313" i="1" s="1"/>
  <c r="L110" i="1"/>
  <c r="M110" i="1" s="1"/>
  <c r="L111" i="1"/>
  <c r="M111" i="1" s="1"/>
  <c r="L39" i="1"/>
  <c r="M39" i="1" s="1"/>
  <c r="L112" i="1"/>
  <c r="M112" i="1" s="1"/>
  <c r="L144" i="1"/>
  <c r="M144" i="1" s="1"/>
  <c r="L167" i="1"/>
  <c r="M167" i="1" s="1"/>
  <c r="L168" i="1"/>
  <c r="M168" i="1" s="1"/>
  <c r="L78" i="1"/>
  <c r="M78" i="1" s="1"/>
  <c r="L79" i="1"/>
  <c r="M79" i="1" s="1"/>
  <c r="L80" i="1"/>
  <c r="M80" i="1" s="1"/>
  <c r="L365" i="1"/>
  <c r="L182" i="1"/>
  <c r="L183" i="1"/>
  <c r="M183" i="1" s="1"/>
  <c r="L184" i="1"/>
  <c r="M184" i="1" s="1"/>
  <c r="L185" i="1"/>
  <c r="M185" i="1" s="1"/>
  <c r="L186" i="1"/>
  <c r="M186" i="1" s="1"/>
  <c r="L169" i="1"/>
  <c r="M169" i="1" s="1"/>
  <c r="L170" i="1"/>
  <c r="M170" i="1" s="1"/>
  <c r="L171" i="1"/>
  <c r="M171" i="1" s="1"/>
  <c r="L172" i="1"/>
  <c r="M172" i="1" s="1"/>
  <c r="L165" i="1"/>
  <c r="L173" i="1"/>
  <c r="M173" i="1" s="1"/>
  <c r="L174" i="1"/>
  <c r="M174" i="1" s="1"/>
  <c r="L86" i="1"/>
  <c r="M86" i="1" s="1"/>
  <c r="L201" i="1"/>
  <c r="M201" i="1" s="1"/>
  <c r="L331" i="1"/>
  <c r="M331" i="1" s="1"/>
  <c r="L332" i="1"/>
  <c r="M332" i="1" s="1"/>
  <c r="L333" i="1"/>
  <c r="M333" i="1" s="1"/>
  <c r="L87" i="1"/>
  <c r="M87" i="1" s="1"/>
  <c r="L334" i="1"/>
  <c r="M334" i="1" s="1"/>
  <c r="L335" i="1"/>
  <c r="M335" i="1" s="1"/>
  <c r="L250" i="1"/>
  <c r="L336" i="1"/>
  <c r="M336" i="1" s="1"/>
  <c r="L337" i="1"/>
  <c r="M337" i="1" s="1"/>
  <c r="L338" i="1"/>
  <c r="M338" i="1" s="1"/>
  <c r="L355" i="1"/>
  <c r="L356" i="1"/>
  <c r="M356" i="1" s="1"/>
  <c r="L357" i="1"/>
  <c r="M357" i="1" s="1"/>
  <c r="L339" i="1"/>
  <c r="M339" i="1" s="1"/>
  <c r="L132" i="1"/>
  <c r="M132" i="1" s="1"/>
  <c r="L251" i="1"/>
  <c r="M251" i="1" s="1"/>
  <c r="L252" i="1"/>
  <c r="M252" i="1" s="1"/>
  <c r="L288" i="1"/>
  <c r="M288" i="1" s="1"/>
  <c r="L257" i="1"/>
  <c r="M257" i="1" s="1"/>
  <c r="L253" i="1"/>
  <c r="M253" i="1" s="1"/>
  <c r="L254" i="1"/>
  <c r="M254" i="1" s="1"/>
  <c r="L340" i="1"/>
  <c r="M340" i="1" s="1"/>
  <c r="L194" i="1"/>
  <c r="L348" i="1"/>
  <c r="M348" i="1" s="1"/>
  <c r="L349" i="1"/>
  <c r="M349" i="1" s="1"/>
  <c r="L195" i="1"/>
  <c r="M195" i="1" s="1"/>
  <c r="L196" i="1"/>
  <c r="M196" i="1" s="1"/>
  <c r="L197" i="1"/>
  <c r="M197" i="1" s="1"/>
  <c r="L341" i="1"/>
  <c r="M341" i="1" s="1"/>
  <c r="L113" i="1"/>
  <c r="M113" i="1" s="1"/>
  <c r="L154" i="1"/>
  <c r="M154" i="1" s="1"/>
  <c r="L198" i="1"/>
  <c r="M198" i="1" s="1"/>
  <c r="L155" i="1"/>
  <c r="M155" i="1" s="1"/>
  <c r="L320" i="1"/>
  <c r="L199" i="1"/>
  <c r="M199" i="1" s="1"/>
  <c r="L321" i="1"/>
  <c r="M321" i="1" s="1"/>
  <c r="L322" i="1"/>
  <c r="M322" i="1" s="1"/>
  <c r="L114" i="1"/>
  <c r="M114" i="1" s="1"/>
  <c r="L358" i="1"/>
  <c r="M358" i="1" s="1"/>
  <c r="L156" i="1"/>
  <c r="M156" i="1" s="1"/>
  <c r="L115" i="1"/>
  <c r="M115" i="1" s="1"/>
  <c r="L88" i="1"/>
  <c r="M88" i="1" s="1"/>
  <c r="L89" i="1"/>
  <c r="M89" i="1" s="1"/>
  <c r="L342" i="1"/>
  <c r="M342" i="1" s="1"/>
  <c r="L90" i="1"/>
  <c r="M90" i="1" s="1"/>
  <c r="L91" i="1"/>
  <c r="M91" i="1" s="1"/>
  <c r="L157" i="1"/>
  <c r="M157" i="1" s="1"/>
  <c r="L67" i="1"/>
  <c r="L68" i="1"/>
  <c r="M68" i="1" s="1"/>
  <c r="L69" i="1"/>
  <c r="M69" i="1" s="1"/>
  <c r="L70" i="1"/>
  <c r="M70" i="1" s="1"/>
  <c r="L263" i="1"/>
  <c r="M263" i="1" s="1"/>
  <c r="L264" i="1"/>
  <c r="M264" i="1" s="1"/>
  <c r="L265" i="1"/>
  <c r="M265" i="1" s="1"/>
  <c r="L116" i="1"/>
  <c r="M116" i="1" s="1"/>
  <c r="L208" i="1"/>
  <c r="L209" i="1"/>
  <c r="M209" i="1" s="1"/>
  <c r="L210" i="1"/>
  <c r="M210" i="1" s="1"/>
  <c r="L211" i="1"/>
  <c r="M211" i="1" s="1"/>
  <c r="L61" i="1"/>
  <c r="M61" i="1" s="1"/>
  <c r="L34" i="1"/>
  <c r="L231" i="1"/>
  <c r="M231" i="1" s="1"/>
  <c r="L266" i="1"/>
  <c r="M266" i="1" s="1"/>
  <c r="L328" i="1"/>
  <c r="L256" i="1"/>
  <c r="M256" i="1" s="1"/>
  <c r="L51" i="1"/>
  <c r="M51" i="1" s="1"/>
  <c r="L301" i="1"/>
  <c r="M301" i="1" s="1"/>
  <c r="L220" i="1"/>
  <c r="L117" i="1"/>
  <c r="M117" i="1" s="1"/>
  <c r="L314" i="1"/>
  <c r="M314" i="1" s="1"/>
  <c r="L118" i="1"/>
  <c r="M118" i="1" s="1"/>
  <c r="L21" i="1"/>
  <c r="M21" i="1" s="1"/>
  <c r="L212" i="1"/>
  <c r="M212" i="1" s="1"/>
  <c r="L119" i="1"/>
  <c r="M119" i="1" s="1"/>
  <c r="L213" i="1"/>
  <c r="M213" i="1" s="1"/>
  <c r="L221" i="1"/>
  <c r="M221" i="1" s="1"/>
  <c r="L22" i="1"/>
  <c r="M22" i="1" s="1"/>
  <c r="L120" i="1"/>
  <c r="M120" i="1" s="1"/>
  <c r="L130" i="1"/>
  <c r="M130" i="1" s="1"/>
  <c r="L23" i="1"/>
  <c r="M23" i="1" s="1"/>
  <c r="L24" i="1"/>
  <c r="M24" i="1" s="1"/>
  <c r="L222" i="1"/>
  <c r="M222" i="1" s="1"/>
  <c r="L223" i="1"/>
  <c r="M223" i="1" s="1"/>
  <c r="L121" i="1"/>
  <c r="M121" i="1" s="1"/>
  <c r="L14" i="1"/>
  <c r="L232" i="1"/>
  <c r="M232" i="1" s="1"/>
  <c r="L255" i="1"/>
  <c r="M255" i="1" s="1"/>
  <c r="L122" i="1"/>
  <c r="M122" i="1" s="1"/>
  <c r="L123" i="1"/>
  <c r="M123" i="1" s="1"/>
  <c r="L200" i="1"/>
  <c r="M200" i="1" s="1"/>
  <c r="L329" i="1"/>
  <c r="M329" i="1" s="1"/>
  <c r="L124" i="1"/>
  <c r="M124" i="1" s="1"/>
  <c r="L71" i="1"/>
  <c r="M71" i="1" s="1"/>
  <c r="L359" i="1"/>
  <c r="M359" i="1" s="1"/>
  <c r="L158" i="1"/>
  <c r="M158" i="1" s="1"/>
  <c r="L280" i="1"/>
  <c r="M280" i="1" s="1"/>
  <c r="L125" i="1"/>
  <c r="M125" i="1" s="1"/>
  <c r="L233" i="1"/>
  <c r="M233" i="1" s="1"/>
  <c r="L289" i="1"/>
  <c r="M289" i="1" s="1"/>
  <c r="L126" i="1"/>
  <c r="M126" i="1" s="1"/>
  <c r="L40" i="1"/>
  <c r="M40" i="1" s="1"/>
  <c r="L343" i="1"/>
  <c r="M343" i="1" s="1"/>
  <c r="L187" i="1"/>
  <c r="M187" i="1" s="1"/>
  <c r="L9" i="1"/>
  <c r="L234" i="1"/>
  <c r="M234" i="1" s="1"/>
  <c r="L315" i="1"/>
  <c r="M315" i="1" s="1"/>
  <c r="L281" i="1"/>
  <c r="M281" i="1" s="1"/>
  <c r="L344" i="1"/>
  <c r="M344" i="1" s="1"/>
  <c r="L153" i="1"/>
  <c r="L29" i="1"/>
  <c r="L290" i="1"/>
  <c r="M290" i="1" s="1"/>
  <c r="L323" i="1"/>
  <c r="M323" i="1" s="1"/>
  <c r="L214" i="1"/>
  <c r="M214" i="1" s="1"/>
  <c r="L85" i="1"/>
  <c r="L145" i="1"/>
  <c r="M145" i="1" s="1"/>
  <c r="L127" i="1"/>
  <c r="M127" i="1" s="1"/>
  <c r="L159" i="1"/>
  <c r="M159" i="1" s="1"/>
  <c r="L189" i="1"/>
  <c r="M189" i="1" s="1"/>
  <c r="L128" i="1"/>
  <c r="M128" i="1" s="1"/>
  <c r="L312" i="1"/>
  <c r="M312" i="1" s="1"/>
  <c r="L41" i="1"/>
  <c r="M41" i="1" s="1"/>
  <c r="L62" i="1"/>
  <c r="M62" i="1" s="1"/>
  <c r="L129" i="1"/>
  <c r="M129" i="1" s="1"/>
  <c r="L136" i="1"/>
  <c r="M136" i="1" s="1"/>
  <c r="L146" i="1"/>
  <c r="M146" i="1" s="1"/>
  <c r="L267" i="1"/>
  <c r="M267" i="1" s="1"/>
  <c r="L160" i="1"/>
  <c r="M160" i="1" s="1"/>
  <c r="L188" i="1"/>
  <c r="M188" i="1" s="1"/>
  <c r="L147" i="1"/>
  <c r="M147" i="1" s="1"/>
  <c r="L268" i="1"/>
  <c r="M268" i="1" s="1"/>
  <c r="L215" i="1"/>
  <c r="M215" i="1" s="1"/>
  <c r="L175" i="1"/>
  <c r="M175" i="1" s="1"/>
  <c r="L360" i="1"/>
  <c r="M360" i="1" s="1"/>
  <c r="L203" i="1"/>
  <c r="M203" i="1" s="1"/>
  <c r="L176" i="1"/>
  <c r="M176" i="1" s="1"/>
  <c r="L177" i="1"/>
  <c r="M177" i="1" s="1"/>
  <c r="L72" i="1"/>
  <c r="M72" i="1" s="1"/>
  <c r="L202" i="1"/>
  <c r="M202" i="1" s="1"/>
  <c r="L350" i="1"/>
  <c r="M350" i="1" s="1"/>
  <c r="L244" i="1"/>
  <c r="M244" i="1" s="1"/>
  <c r="L302" i="1"/>
  <c r="M302" i="1" s="1"/>
  <c r="L307" i="1"/>
  <c r="L345" i="1"/>
  <c r="M345" i="1" s="1"/>
  <c r="L42" i="1"/>
  <c r="M42" i="1" s="1"/>
  <c r="F371" i="1"/>
  <c r="H371" i="1"/>
  <c r="I371" i="1"/>
  <c r="J371" i="1"/>
  <c r="K371" i="1"/>
  <c r="G371" i="1" l="1"/>
  <c r="E371" i="1"/>
  <c r="M67" i="1"/>
  <c r="M73" i="1" s="1"/>
  <c r="L73" i="1"/>
  <c r="M182" i="1"/>
  <c r="M190" i="1" s="1"/>
  <c r="L190" i="1"/>
  <c r="M57" i="1"/>
  <c r="M63" i="1" s="1"/>
  <c r="L63" i="1"/>
  <c r="M228" i="1"/>
  <c r="M235" i="1" s="1"/>
  <c r="L235" i="1"/>
  <c r="M273" i="1"/>
  <c r="M282" i="1" s="1"/>
  <c r="L282" i="1"/>
  <c r="M9" i="1"/>
  <c r="M10" i="1" s="1"/>
  <c r="L10" i="1"/>
  <c r="M220" i="1"/>
  <c r="M224" i="1" s="1"/>
  <c r="L224" i="1"/>
  <c r="M208" i="1"/>
  <c r="M216" i="1" s="1"/>
  <c r="L216" i="1"/>
  <c r="M165" i="1"/>
  <c r="M178" i="1" s="1"/>
  <c r="L178" i="1"/>
  <c r="M250" i="1"/>
  <c r="M258" i="1" s="1"/>
  <c r="L258" i="1"/>
  <c r="M320" i="1"/>
  <c r="M324" i="1" s="1"/>
  <c r="L324" i="1"/>
  <c r="M239" i="1"/>
  <c r="M246" i="1" s="1"/>
  <c r="L246" i="1"/>
  <c r="M77" i="1"/>
  <c r="M81" i="1" s="1"/>
  <c r="L81" i="1"/>
  <c r="M286" i="1"/>
  <c r="M291" i="1" s="1"/>
  <c r="L291" i="1"/>
  <c r="M355" i="1"/>
  <c r="M361" i="1" s="1"/>
  <c r="L361" i="1"/>
  <c r="M307" i="1"/>
  <c r="M316" i="1" s="1"/>
  <c r="L316" i="1"/>
  <c r="M365" i="1"/>
  <c r="M366" i="1" s="1"/>
  <c r="L366" i="1"/>
  <c r="M328" i="1"/>
  <c r="M351" i="1" s="1"/>
  <c r="L351" i="1"/>
  <c r="M142" i="1"/>
  <c r="M149" i="1" s="1"/>
  <c r="L149" i="1"/>
  <c r="M96" i="1"/>
  <c r="L138" i="1"/>
  <c r="M85" i="1"/>
  <c r="M92" i="1" s="1"/>
  <c r="L92" i="1"/>
  <c r="M47" i="1"/>
  <c r="M53" i="1" s="1"/>
  <c r="L53" i="1"/>
  <c r="M194" i="1"/>
  <c r="M204" i="1" s="1"/>
  <c r="L204" i="1"/>
  <c r="M153" i="1"/>
  <c r="M161" i="1" s="1"/>
  <c r="L161" i="1"/>
  <c r="M14" i="1"/>
  <c r="M15" i="1" s="1"/>
  <c r="L15" i="1"/>
  <c r="M34" i="1"/>
  <c r="M43" i="1" s="1"/>
  <c r="L43" i="1"/>
  <c r="M295" i="1"/>
  <c r="M303" i="1" s="1"/>
  <c r="L303" i="1"/>
  <c r="M262" i="1"/>
  <c r="M269" i="1" s="1"/>
  <c r="L269" i="1"/>
  <c r="M20" i="1"/>
  <c r="M25" i="1" s="1"/>
  <c r="L25" i="1"/>
  <c r="M29" i="1"/>
  <c r="M30" i="1" s="1"/>
  <c r="L30" i="1"/>
  <c r="M99" i="1"/>
  <c r="L369" i="1" l="1"/>
  <c r="M138" i="1"/>
  <c r="M369" i="1" s="1"/>
  <c r="L371" i="1" l="1"/>
  <c r="M371" i="1"/>
</calcChain>
</file>

<file path=xl/sharedStrings.xml><?xml version="1.0" encoding="utf-8"?>
<sst xmlns="http://schemas.openxmlformats.org/spreadsheetml/2006/main" count="1142" uniqueCount="303">
  <si>
    <t>AFP</t>
  </si>
  <si>
    <t>ISR</t>
  </si>
  <si>
    <t>SFS</t>
  </si>
  <si>
    <t>ERICK JOAQUIN SARANTE DE LOS SANTOS</t>
  </si>
  <si>
    <t>COORDINADOR (A)</t>
  </si>
  <si>
    <t>REYNA HELEN BELLIARD</t>
  </si>
  <si>
    <t>MEDICO GENERAL</t>
  </si>
  <si>
    <t>MERCEDES LOURDES MARTINEZ DIAZ</t>
  </si>
  <si>
    <t>GABRIELA ENEROLISA REYES PERALTA</t>
  </si>
  <si>
    <t>MAIROBY GIOCONDA MOJICA ALMANZAR</t>
  </si>
  <si>
    <t>YBELISSE DIAZ DE LEON</t>
  </si>
  <si>
    <t>ELIEZER LOPEZ DE FELIZ</t>
  </si>
  <si>
    <t>MELVIN ISAIAS BAUTISTA MORA</t>
  </si>
  <si>
    <t>YANET ALTAGRACIA LOPEZ VILLAR</t>
  </si>
  <si>
    <t>KATHERINE DENISSE ULLOA SANTANA</t>
  </si>
  <si>
    <t>CORNELIO SANTOS PEGUERO</t>
  </si>
  <si>
    <t>ANGEL GABRIEL BERAS CUETO</t>
  </si>
  <si>
    <t>VERONICA INES SANCHEZ DE CASTRO</t>
  </si>
  <si>
    <t>YONATAN DE LOS SANTOS MESA</t>
  </si>
  <si>
    <t>TECNICO EN TRANSPORTE SANITAR</t>
  </si>
  <si>
    <t>YANIRA ADELINDA PERALTA COLON</t>
  </si>
  <si>
    <t>MARTHA LICELOT ROMAN BAEZ</t>
  </si>
  <si>
    <t>MILKENY JIMENEZ PADILLA</t>
  </si>
  <si>
    <t>LIRAISSA CAROLINA AVILA NUÑEZ</t>
  </si>
  <si>
    <t>MARIA LINEE RAMIREZ REYES</t>
  </si>
  <si>
    <t>JORGE DELFIN GERONIMO VARGAS</t>
  </si>
  <si>
    <t>JOSUE VIDAL PEREZ MONTERO</t>
  </si>
  <si>
    <t>AUXILIAR ADMINISTRATIVO</t>
  </si>
  <si>
    <t>LOIDA DE LOS SANTOS JIMENEZ</t>
  </si>
  <si>
    <t>GLENNYS PERLA GUILLEN BARRY</t>
  </si>
  <si>
    <t>FRANK FELIX MARIA ROSARIO</t>
  </si>
  <si>
    <t>MEDICO EMERGENTOLOGO</t>
  </si>
  <si>
    <t>JOSE MIGUEL LOPEZ ABREU</t>
  </si>
  <si>
    <t>AUXILIAR DE ENFERMERIA</t>
  </si>
  <si>
    <t>GREISY JOSEFINA GONZALEZ CUETO</t>
  </si>
  <si>
    <t>YAJAIRA RIVERA RODRIGUEZ</t>
  </si>
  <si>
    <t>MEDICO SUPERVISOR</t>
  </si>
  <si>
    <t>ROSANNA MARIA GORIS PAYANO</t>
  </si>
  <si>
    <t>SOR NIKAURY GARCIA BREA</t>
  </si>
  <si>
    <t>CLAUDY GUERRERO MONTE DE OCA</t>
  </si>
  <si>
    <t>EDILI ABREU GOMEZ</t>
  </si>
  <si>
    <t>BERLIN MARIA BRETON CASTILLO</t>
  </si>
  <si>
    <t>RAFAEL DAVID NOLASCO</t>
  </si>
  <si>
    <t>KISSAIRIS  JANILL GUERRERO  SHERWOO</t>
  </si>
  <si>
    <t>DOMINGO SANTOS HERRERA</t>
  </si>
  <si>
    <t>AUXILIAR LOGISTICO</t>
  </si>
  <si>
    <t>WANDER LUCIANO VICENTE</t>
  </si>
  <si>
    <t>LUZ ALBANIA ARIAS GARCIA DE LEONARD</t>
  </si>
  <si>
    <t>QUERUBE JOEL DELGADO GENAO</t>
  </si>
  <si>
    <t>JUAN MIZO YAN</t>
  </si>
  <si>
    <t>RAFAEL ANTONIO FELIZ FELIZ</t>
  </si>
  <si>
    <t>MILANDINA VOLQUEZ GARCIA</t>
  </si>
  <si>
    <t>WANDA VENTURA SANO</t>
  </si>
  <si>
    <t>MEDICO GENERAL REGULADOR</t>
  </si>
  <si>
    <t>ERICKA MORELVA ESTRELLA RODRIGUEZ</t>
  </si>
  <si>
    <t>CENIDIA BERIGUETE BIDO</t>
  </si>
  <si>
    <t>YUNIOR CARRERAS ANTIGUA</t>
  </si>
  <si>
    <t>JUAN DANIEL VILLANUEVA MEJIA</t>
  </si>
  <si>
    <t>MIRDA ALTAGRACIA GUERRERO BAEZ</t>
  </si>
  <si>
    <t>YOCASTA ALTAGRACIA MERCEDES REYES</t>
  </si>
  <si>
    <t>GRACIELA VALA YASES</t>
  </si>
  <si>
    <t>YOHENNY ALTAGRACIA ADAMES MARTE</t>
  </si>
  <si>
    <t>CHRISBEL MARIEL NOBOA MARTINEZ</t>
  </si>
  <si>
    <t>JOSELINE GUZMAN REYES</t>
  </si>
  <si>
    <t>MARIA COLON CANELO</t>
  </si>
  <si>
    <t>EDISSON ENMANUEL OGANDO PEREZ</t>
  </si>
  <si>
    <t>ANGEL JOEL LARA ROA</t>
  </si>
  <si>
    <t>JORGE DANIEL PADILLA</t>
  </si>
  <si>
    <t>ELY EULALIA LARA TURBI</t>
  </si>
  <si>
    <t>DANIELA VIOLA VILLEGAS</t>
  </si>
  <si>
    <t>CARMEN NATHALIA CARMONA MENDEZ</t>
  </si>
  <si>
    <t>CARMEN JOSEFINA BAEZ POLANCO</t>
  </si>
  <si>
    <t>ADRIANA CHACON RONDON DE LORA</t>
  </si>
  <si>
    <t>SOLANYI MARGARITA PEREZ VILLALONA</t>
  </si>
  <si>
    <t>WILTON JOSUE MARTINEZ GONZALEZ</t>
  </si>
  <si>
    <t>FRANYLIA GREGORINA OLAVERRIA DIAZ</t>
  </si>
  <si>
    <t>CRISTINA MATILDE PEREZ DE LA CRUZ</t>
  </si>
  <si>
    <t>SUPERVISOR MEDICO</t>
  </si>
  <si>
    <t>DANIEL GUZMAN MARIÑEZ</t>
  </si>
  <si>
    <t>LAIZ CONSUELO MARTE CUEVAS</t>
  </si>
  <si>
    <t>KEYLA CABRAL</t>
  </si>
  <si>
    <t>GLENYS ALTAGRACIA CIPRIAN PINALES</t>
  </si>
  <si>
    <t>CRUCERINA OGANDO FULCAR</t>
  </si>
  <si>
    <t>YANELA DARALISSA SOTO LLUBERES</t>
  </si>
  <si>
    <t>ELIZABETH PAULINO</t>
  </si>
  <si>
    <t>GLENNY DAMARIS GOMEZ DE RODRIGUEZ</t>
  </si>
  <si>
    <t>EDWIN LEONIDAS GARAY BORJA</t>
  </si>
  <si>
    <t>COORDINADOR (A) REGIONAL</t>
  </si>
  <si>
    <t>FRANCISCO ALBERTO MONEGRO TORRES</t>
  </si>
  <si>
    <t>AWILDA HIRALDO MORENO</t>
  </si>
  <si>
    <t>ADALBERTO SANCHEZ DE LA ROSA</t>
  </si>
  <si>
    <t>JINETT MEDINA DE HENRIQUEZ</t>
  </si>
  <si>
    <t>CRISTINA ALTAGRACIA ABREU PUNTIEL</t>
  </si>
  <si>
    <t>ARIANA SANCHEZ HACHE</t>
  </si>
  <si>
    <t>ELY ALBANIA GOMEZ RODRIGUEZ</t>
  </si>
  <si>
    <t>ROSMERY NATALI PEÑA ESPINAL</t>
  </si>
  <si>
    <t>JOEL FRANCISCO COSTE PLASENCIA</t>
  </si>
  <si>
    <t>ENMANUEL CORNIEL BRITO</t>
  </si>
  <si>
    <t>ANNY DEL CARMEN TORRES GARCIA</t>
  </si>
  <si>
    <t>LUIS ALBERTO ANDUJAR HACHE</t>
  </si>
  <si>
    <t>BRENDA MIGUELINA GUTIERREZ PEÑA</t>
  </si>
  <si>
    <t>MAXIMO RAMON ESTRELLA SANTANA</t>
  </si>
  <si>
    <t>JOSE ALJERIZ JEREZ HERNANDEZ</t>
  </si>
  <si>
    <t>ANABEL COLLADO TEJADA</t>
  </si>
  <si>
    <t>EMMANUEL RAFAEL PICHARDO MARTINEZ</t>
  </si>
  <si>
    <t>MARCOS CAMILO NUÑEZ ANDUJAR</t>
  </si>
  <si>
    <t>RAALIS ESPAILLAT MOTA</t>
  </si>
  <si>
    <t>JONATHAN PEÑA VASQUEZ</t>
  </si>
  <si>
    <t>ROSMERY HENRIQUEZ VAZQUEZ</t>
  </si>
  <si>
    <t>MIGUEL ALEXANDER TINEO DE LA CRUZ</t>
  </si>
  <si>
    <t>CLAUDIO MARINO NUÑEZ GENAO</t>
  </si>
  <si>
    <t>MILCA LALUZ CRUZ</t>
  </si>
  <si>
    <t>NIUSBERY VICTORIA CABRERA DIMAREN</t>
  </si>
  <si>
    <t>JOSE GABRIEL ALMONTE BAEZ</t>
  </si>
  <si>
    <t>NEY SANTANA PABLU</t>
  </si>
  <si>
    <t>AUXILIAR ADMINISTRATIVO I</t>
  </si>
  <si>
    <t>YILBERT JOSE MARTINEZ ESPINAL</t>
  </si>
  <si>
    <t>KARINA DEL CARMEN INOA GUZMAN</t>
  </si>
  <si>
    <t>KARINA ALTAGRACIA PEREZ GUZMAN</t>
  </si>
  <si>
    <t>FRANKLYN JOSE GONZALEZ MARCELINO</t>
  </si>
  <si>
    <t>ROSMERY ALTAGRACIA DE LOS ANGELES B</t>
  </si>
  <si>
    <t>YASMIL MERCEDES ROJAS RODRIGUEZ</t>
  </si>
  <si>
    <t>ARLETTE PEREZ GENAO</t>
  </si>
  <si>
    <t>YANERYS MARIA ALVAREZ GONZALEZ</t>
  </si>
  <si>
    <t>NELSON ROSARIO FRIAS</t>
  </si>
  <si>
    <t>NOELY YISEL CONCE DE JESUS</t>
  </si>
  <si>
    <t>GRELCYS JOSEFINA GENAO RAMOS</t>
  </si>
  <si>
    <t>ALVARO LUIS RODRIGUEZ SANDOVAL</t>
  </si>
  <si>
    <t>FLAVIO MARINO ROMAN ALEJO</t>
  </si>
  <si>
    <t>ANTHONY LEONEL PADILLA EVANGELISTA</t>
  </si>
  <si>
    <t>CLAUDIA MERCEDES PAULINO ROSARIO</t>
  </si>
  <si>
    <t>JONATHAN ORLANDO ALMANZAR TORIBIO</t>
  </si>
  <si>
    <t>RANDY JOSE UREÑA MARTINEZ</t>
  </si>
  <si>
    <t>GRINID MARIA ABUD REYES</t>
  </si>
  <si>
    <t>LISSETTE DE LOS MILAGROS BAEZ AYALA</t>
  </si>
  <si>
    <t>ARSENIA ALTAGRACIA GIL GOMEZ</t>
  </si>
  <si>
    <t>LISANDRA LUCIA ACEVEDO CASTILLO</t>
  </si>
  <si>
    <t>RAFAELINA VIANNERY CHECO CASTELLANO</t>
  </si>
  <si>
    <t>MARIA DOLORES MOTA RONDON</t>
  </si>
  <si>
    <t>MARIA EUGENIA ANTIGUA NOLASCO</t>
  </si>
  <si>
    <t>YUDERKYS MARIA PICHARDO TORRES</t>
  </si>
  <si>
    <t>MARLENI FRIAS VASQUEZ</t>
  </si>
  <si>
    <t>ZENOBIO LORA CORDERO</t>
  </si>
  <si>
    <t>ELVIA  MARIA ALMANZAR  CANARIO</t>
  </si>
  <si>
    <t xml:space="preserve">AURELINA ESTHER CARRION JIMENEZ DE </t>
  </si>
  <si>
    <t>SELINA OSORIO SANTOS</t>
  </si>
  <si>
    <t>KARLENY FRANCISCO HERNANDEZ</t>
  </si>
  <si>
    <t>CLARA CRISTINA ANDERSON JACKSON</t>
  </si>
  <si>
    <t>ELIZABETH NATALIA MARTY BERTRAN</t>
  </si>
  <si>
    <t>IVAN ANTONIO PADILLA YAPOR</t>
  </si>
  <si>
    <t>CLADIOLY NAILECA DE LOS SANTOS MART</t>
  </si>
  <si>
    <t>JASMIL YENY VALDEZ</t>
  </si>
  <si>
    <t>HINDIRA BERNARDA MEJIA RIJO</t>
  </si>
  <si>
    <t>ASER BAEZ REYES</t>
  </si>
  <si>
    <t>MARLENI FELIZ DE HENRIQUEZ</t>
  </si>
  <si>
    <t>RUBELKYS CUEVAS FELIZ</t>
  </si>
  <si>
    <t>IVAMNY HUNGRIA REYES JIMENEZ</t>
  </si>
  <si>
    <t>EIBER ARIEL PIÑA CAVALLO</t>
  </si>
  <si>
    <t>TEUDYS ALEXANDRA MEDINA CUEVAS</t>
  </si>
  <si>
    <t>LUIS JAVIER HERRERA MONTILLA</t>
  </si>
  <si>
    <t>MICHAEL GABY DE LEON HERRERA</t>
  </si>
  <si>
    <t>LUIS ALEJANDRO CEDEÑO GOMEZ</t>
  </si>
  <si>
    <t>EDDY NATHANAEL RAMIREZ ENCARNACION</t>
  </si>
  <si>
    <t>ERIKA BERENICE NIEVES CASTILLO</t>
  </si>
  <si>
    <t>JOSE ELIAS GUERRERO</t>
  </si>
  <si>
    <t>JOSE MIGUEL CASTILLO CASTILLO</t>
  </si>
  <si>
    <t>YOSANDY ALBERTY CALDERON HERRERA</t>
  </si>
  <si>
    <t>KATHERINE CASTILLO DE JESUS</t>
  </si>
  <si>
    <t>DIEGO ALEJANDRO BRITO MONTILLA</t>
  </si>
  <si>
    <t>JUAN MANUEL SIERRA SANCHEZ</t>
  </si>
  <si>
    <t>RAMON EDUARDO LARANCUENT SANCHEZ</t>
  </si>
  <si>
    <t>MARIA ESTHER RIJO RINCON</t>
  </si>
  <si>
    <t>HECTOR JULIO FELICIANO MUÑOZ</t>
  </si>
  <si>
    <t>YULY GUILLERMINA BELLO RAMOS</t>
  </si>
  <si>
    <t>MADELIN LOADYS REYES RIJO</t>
  </si>
  <si>
    <t>WILLIAM RAFAEL MARTINEZ MALDONADO</t>
  </si>
  <si>
    <t>LILIAN LUCIANO GALICE</t>
  </si>
  <si>
    <t>YARIEL VIRGILIO AMSTRONG DE LOS SAN</t>
  </si>
  <si>
    <t>RODNEY HENDRICKS LAKE</t>
  </si>
  <si>
    <t>ENMANUEL JOSUE MARTE COCA</t>
  </si>
  <si>
    <t>LEANDRY GERUDY CASTRO CUEVAS</t>
  </si>
  <si>
    <t>NORA ELIZABETH FONFRIAS PAYANO</t>
  </si>
  <si>
    <t>YESENIA ESTHER PAYANO  DE RIJO</t>
  </si>
  <si>
    <t>MARIA MIGUELINA CUSTODIO HERNANDEZ</t>
  </si>
  <si>
    <t>ESTAURY CHANEL MEJIA TOLENTINO</t>
  </si>
  <si>
    <t>DAMARIS CARINA LUIS PEGUERO</t>
  </si>
  <si>
    <t>REYNA ESTHEFANIA CONCEPCION SOSA</t>
  </si>
  <si>
    <t>ROBERT ALEXIS SANTANA BOTELLO</t>
  </si>
  <si>
    <t>JORGE LUIS NUÑEZ RIJO</t>
  </si>
  <si>
    <t>LUZ MILADY DEL CARMEN MEJIA</t>
  </si>
  <si>
    <t>ELIAS ALBURQUERQUE MOTA</t>
  </si>
  <si>
    <t>JORGE DANIEL FERNANDEZ MEJIA</t>
  </si>
  <si>
    <t>HANNY ESTEFANY ORTEGA MONTAÑO</t>
  </si>
  <si>
    <t>CESAR LUIS BRUGAL RODRIGUEZ</t>
  </si>
  <si>
    <t>HANSEN DANIEL ESPINAL REINOSO</t>
  </si>
  <si>
    <t>ELISABETH DOMINGUEZ MEDINA</t>
  </si>
  <si>
    <t>NINOSKA MENCIA SCROGGINS DE CASTRO</t>
  </si>
  <si>
    <t>GREYLY LIDENNY FELIPE DE LA CRUZ</t>
  </si>
  <si>
    <t>DIVANNA YARITZA MERCEDES BERROA</t>
  </si>
  <si>
    <t>YENIFER MEDRANO DE LEON</t>
  </si>
  <si>
    <t>WILMELLYS KISAURY ACEVEDO MELO</t>
  </si>
  <si>
    <t>KATIUSKA FERRERAS MENDEZ</t>
  </si>
  <si>
    <t>SUGENNY RODRIGUEZ REYES</t>
  </si>
  <si>
    <t>IURKA WANNINY DIAZ FILPO</t>
  </si>
  <si>
    <t>TREISY GUILLERMINA QUELIZ DE BOTELL</t>
  </si>
  <si>
    <t>JUAN SER SANTANA SOTO</t>
  </si>
  <si>
    <t>MARIEL CUEVAS MONTES DE OCA</t>
  </si>
  <si>
    <t>JOSE ANGEL AQUINO SANCHEZ</t>
  </si>
  <si>
    <t>AUXILIAR DE ALMACEN Y SUMINIS</t>
  </si>
  <si>
    <t>FRANYELIS DE LOS SANTOS RAMIREZ</t>
  </si>
  <si>
    <t>ANGELA MIGUELA MONSERRAT GERALDO</t>
  </si>
  <si>
    <t>NANCY SUERO GUZMAN</t>
  </si>
  <si>
    <t>DENISSE NOEMI RAMIREZ CUEVAS</t>
  </si>
  <si>
    <t>LIBARDO AARON LEREBOURS MANZUETA</t>
  </si>
  <si>
    <t>SARI CARVAJAL MONTERO</t>
  </si>
  <si>
    <t>ROSANNA ELIZABETH RODRIGUEZ DISLA</t>
  </si>
  <si>
    <t>ELIAN TEOFILO VALENZUELA ROMAN</t>
  </si>
  <si>
    <t>ALEXANDRA ALTAGRACIA RAMOS PAYANO</t>
  </si>
  <si>
    <t>MARIA ALTAGRACIA GARCIA TORRES</t>
  </si>
  <si>
    <t>ELIZABETH GLADYS KARINA ESCALANTE H</t>
  </si>
  <si>
    <t>NELSON RAFAEL GUZMAN TAVERAS</t>
  </si>
  <si>
    <t>JOHAN ENMANUEL NUÑEZ FERNANDEZ</t>
  </si>
  <si>
    <t>HILDA MARIA GONZALEZ GONZALEZ</t>
  </si>
  <si>
    <t>MARIA ROSARIO FLORES</t>
  </si>
  <si>
    <t>CARMEN MIRELI ROSARIO CONCEPCION</t>
  </si>
  <si>
    <t>EDILIA DAVIANA GARCIA FAÑA</t>
  </si>
  <si>
    <t>NATIBEL RODRIGUEZ ABREU</t>
  </si>
  <si>
    <t>ANA MARLENE MORILLO BASILIS</t>
  </si>
  <si>
    <t>MANFRED SCHARRER VALERIO</t>
  </si>
  <si>
    <t>CYNTHIA VANESSA FELIZ TERRERO</t>
  </si>
  <si>
    <t>EMMY ANTONIO CORTES MARTINEZ</t>
  </si>
  <si>
    <t>SUPERVISOR (A) OPERATIVO</t>
  </si>
  <si>
    <t>MARIEL KAROLINA BAEZ SENA</t>
  </si>
  <si>
    <t>GICELA CAMILO LOPEZ</t>
  </si>
  <si>
    <t>ANA CRISTINA ALMONTE LANTIGUA</t>
  </si>
  <si>
    <t>MAIRELIS NATHALI REYES GOMEZ</t>
  </si>
  <si>
    <t>NATHANAEL ARTURO JIMENEZ VILLAR</t>
  </si>
  <si>
    <t>NERY LEIDY MEDINA ALMONTE</t>
  </si>
  <si>
    <t>JORGE DE JESUS REINOSO ABREU</t>
  </si>
  <si>
    <t>MILBIA FRANCHESCA VILLAMAN GUERRERO</t>
  </si>
  <si>
    <t>ANEL SANDRA PAREDES GRULLON</t>
  </si>
  <si>
    <t>AUXILIAR DE RECURSOS HUMANOS</t>
  </si>
  <si>
    <t>JUNIOR OSVALDO GUZMAN NOLASCO</t>
  </si>
  <si>
    <t>FATIMA DOLIDA LACHAPEL AÑAZCO DE MA</t>
  </si>
  <si>
    <t>DENIS VANESSA PEREZ ALCANTARA</t>
  </si>
  <si>
    <t>ANGEL RENE SANCHEZ YNFANTE</t>
  </si>
  <si>
    <t>FRANCIS ANTONIETTA VALDEZ MORILLO</t>
  </si>
  <si>
    <t>SABRISKY TERRERO ALEJANDRO</t>
  </si>
  <si>
    <t>HEVER VICTORIA INFANTE CASTILLO</t>
  </si>
  <si>
    <t>GREISI ANA ZARZUELA ASENCIO</t>
  </si>
  <si>
    <t>MIRQUELINA HERNANDEZ DE LOS SANTOS</t>
  </si>
  <si>
    <t>NAIROBEL FRANCHESCA ZABALA RAMIREZ</t>
  </si>
  <si>
    <t>ERICK EDGAR ARECHE RIJO</t>
  </si>
  <si>
    <t>ELVIN MANUEL RAMIREZ ROJAS</t>
  </si>
  <si>
    <t>RICARDO IVAN SEPULVEDA RUIZ</t>
  </si>
  <si>
    <t>AYUDANTE DE MANTENIMIENTO</t>
  </si>
  <si>
    <t>TEDDY VIZMARI RODRIGUEZ GUZMAN</t>
  </si>
  <si>
    <t>LENNI CATIRIA BRITO MOTA</t>
  </si>
  <si>
    <t>RUDDY DE GRACIA PEREZ</t>
  </si>
  <si>
    <t>CENTRO DE REGULACION DE URGENCIAS Y EMERGENCIAS GRAN SANTO DOMINGO - DAEH</t>
  </si>
  <si>
    <t>CENTRO DE REGULACION DE URGENCIAS Y EMERGENCIAS MONTE PLATA- DAEH</t>
  </si>
  <si>
    <t>CENTRO DE REGULACION DE URGENCIAS Y EMERGENCIAS SAN CRISTOBAL- DAEH</t>
  </si>
  <si>
    <t>CENTRO DE REGULACION DE URGENCIAS Y EMERGENCIAS PERAVIA- DAEH</t>
  </si>
  <si>
    <t>CENTRO DE REGULACION DE URGENCIAS Y EMERGENCIAS SAN JOSE DE OCOA- DAEH</t>
  </si>
  <si>
    <t>CENTRO DE REGULACION DE URGENCIAS Y EMERGENCIAS SANTIAGO DE LOS CABALLEROS- DAEH</t>
  </si>
  <si>
    <t>CENTRO DE REGULACION DE URGENCIAS Y EMERGENCIAS PUERTO PLATA- DAEH</t>
  </si>
  <si>
    <t>CENTRO DE REGULACION DE URGENCIAS Y EMERGENCIAS ESPAILLAT- DAEH</t>
  </si>
  <si>
    <t>CENTRO DE REGULACION DE URGENCIAS Y EMERGENCIAS DUARTE- DAEH</t>
  </si>
  <si>
    <t>CENTRO DE REGULACION DE URGENCIAS Y EMERGENCIAS HERMANAS MIRABAL- DAEH</t>
  </si>
  <si>
    <t>CENTRO DE REGULACION DE URGENCIAS Y EMERGENCIAS MARIA TRINIDAD SANCHEZ- DAEH</t>
  </si>
  <si>
    <t>CENTRO DE REGULACION DE URGENCIAS Y EMERGENCIAS SAMANA - DAEH</t>
  </si>
  <si>
    <t>CENTRO DE REGULACION DE URGENCIAS Y EMERGENCIAS BARAHONA- DAEH</t>
  </si>
  <si>
    <t>CENTRO DE REGULACION DE URGENCIAS Y EMERGENCIAS LA ALTAGRACIA - DAEH</t>
  </si>
  <si>
    <t>CENTRO DE REGULACION DE URGENCIAS Y EMERGENCIAS SAN PEDRO DE MACORIS- DAEH</t>
  </si>
  <si>
    <t>CENTRO DE REGULACION DE URGENCIAS Y EMERGENCIAS LA ROMANA- DAEH</t>
  </si>
  <si>
    <t>CENTRO DE REGULACION DE URGENCIAS Y EMERGENCIAS HATO MAYOR DEL REY- DAEH</t>
  </si>
  <si>
    <t>CENTRO DE REGULACION DE URGENCIAS Y EMERGENCIAS EL SEIBO- DAEH</t>
  </si>
  <si>
    <t>CENTRO DE REGULACION DE URGENCIAS Y EMERGENCIAS AZUA DE COMPOSTELA- DAEH</t>
  </si>
  <si>
    <t>CENTRO DE REGULACION DE URGENCIAS Y EMERGENCIAS SAN JUAN DE LA MAGUANA- DAEH</t>
  </si>
  <si>
    <t>CENTRO DE REGULACION DE URGENCIAS Y EMERGENCIAS VALVERDE-DAEH</t>
  </si>
  <si>
    <t>CENTRO DE REGULACION DE URGENCIAS Y EMERGENCIAS LA VEGA-DAEH</t>
  </si>
  <si>
    <t>CENTRO DE REGULACION DE URGENCIAS Y EMERGENCIAS MONSEÑOR NOUEL- DAEH</t>
  </si>
  <si>
    <t>CENTRO DE REGULACION DE URGENCIAS Y EMERGENCIAS SANCHEZ RAMIREZ- DAEH</t>
  </si>
  <si>
    <t xml:space="preserve"> DEPARTAMENTO DE RECURSOS HUMANOS - DAEH</t>
  </si>
  <si>
    <t xml:space="preserve"> DEPARTAMENTO DE GESTION EXTRA-HOSPITALARIA- DAEH</t>
  </si>
  <si>
    <t xml:space="preserve"> DEPARTAMENTO DE GESTION DE RIESGO Y PREPARACION Y RESPUESTA ANTE DESASTRES- DAEH</t>
  </si>
  <si>
    <t xml:space="preserve"> DIVISION DE ENTRENAMIENTO Y SIMULACROS- DAEH</t>
  </si>
  <si>
    <t>DEPARTAMENTO DE COORDINACION Y ENLACE CON LA RED PUBLICA DE SALUD-DAEH</t>
  </si>
  <si>
    <t xml:space="preserve"> DIRECCION DE SERVICIOS DE ATENCION A EMERGENCIAS EXTRA HOSPITALARIA</t>
  </si>
  <si>
    <t>Femenino</t>
  </si>
  <si>
    <t>Masculino</t>
  </si>
  <si>
    <t xml:space="preserve">                         DIRECCION DE SERVICIOS DE ATENCION A EMERGENCIAS EXTRA HOSPITALARIA (DAEH)</t>
  </si>
  <si>
    <t xml:space="preserve">                        NOMINA PERSONAL INTERINATO MES DE NOVIEMBRE   2025</t>
  </si>
  <si>
    <t>NOMBRE</t>
  </si>
  <si>
    <t>ESTATUS</t>
  </si>
  <si>
    <t>GENERO</t>
  </si>
  <si>
    <t>SDO.BRUTO</t>
  </si>
  <si>
    <t>OTROS INGR.</t>
  </si>
  <si>
    <t>TOTAL INGR.</t>
  </si>
  <si>
    <t>OTROS DESC.</t>
  </si>
  <si>
    <t>TOTAL DESC.</t>
  </si>
  <si>
    <t>NETO</t>
  </si>
  <si>
    <t>FUNCION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</si>
</sst>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34" borderId="0" xfId="0" applyFont="1" applyFill="1" applyAlignment="1">
      <alignment horizontal="center"/>
    </xf>
    <xf numFmtId="4" fontId="18" fillId="34" borderId="0" xfId="0" applyNumberFormat="1" applyFont="1" applyFill="1" applyAlignment="1">
      <alignment horizontal="center"/>
    </xf>
    <xf numFmtId="0" fontId="19" fillId="0" borderId="0" xfId="0" applyFont="1"/>
    <xf numFmtId="0" fontId="18" fillId="0" borderId="0" xfId="0" applyFont="1"/>
    <xf numFmtId="4" fontId="19" fillId="0" borderId="0" xfId="0" applyNumberFormat="1" applyFont="1"/>
    <xf numFmtId="4" fontId="18" fillId="0" borderId="10" xfId="0" applyNumberFormat="1" applyFont="1" applyBorder="1"/>
    <xf numFmtId="4" fontId="19" fillId="33" borderId="0" xfId="0" applyNumberFormat="1" applyFont="1" applyFill="1"/>
    <xf numFmtId="4" fontId="18" fillId="0" borderId="0" xfId="0" applyNumberFormat="1" applyFon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762001</xdr:colOff>
      <xdr:row>0</xdr:row>
      <xdr:rowOff>171450</xdr:rowOff>
    </xdr:from>
    <xdr:to>
      <xdr:col>0</xdr:col>
      <xdr:colOff>2403391</xdr:colOff>
      <xdr:row>4</xdr:row>
      <xdr:rowOff>133350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BFA2551-1C70-4DA6-BAD1-2CC29C4C22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762001" y="171450"/>
          <a:ext cx="164139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D07D1-27C8-4900-8012-F7B32BC4F4B4}">
  <dimension ref="A3:M373"/>
  <sheetViews>
    <sheetView tabSelected="1" topLeftCell="A341" workbookViewId="0">
      <selection activeCell="B375" sqref="B375"/>
    </sheetView>
  </sheetViews>
  <sheetFormatPr baseColWidth="10" defaultColWidth="9" defaultRowHeight="15" x14ac:dyDescent="0.25"/>
  <cols>
    <col min="1" max="1" width="38.28515625" style="3" customWidth="1"/>
    <col min="2" max="2" width="41" style="3" customWidth="1"/>
    <col min="3" max="4" width="9" style="3"/>
    <col min="5" max="5" width="12.42578125" style="5" customWidth="1"/>
    <col min="6" max="6" width="9.140625" style="5"/>
    <col min="7" max="8" width="12.42578125" style="5" customWidth="1"/>
    <col min="9" max="9" width="13" style="5" customWidth="1"/>
    <col min="10" max="11" width="9.140625" style="5"/>
    <col min="12" max="12" width="11" style="5" customWidth="1"/>
    <col min="13" max="13" width="13.28515625" style="5" customWidth="1"/>
  </cols>
  <sheetData>
    <row r="3" spans="1:13" x14ac:dyDescent="0.25">
      <c r="B3" s="4" t="s">
        <v>291</v>
      </c>
    </row>
    <row r="4" spans="1:13" x14ac:dyDescent="0.25">
      <c r="B4" s="4" t="s">
        <v>292</v>
      </c>
    </row>
    <row r="7" spans="1:13" x14ac:dyDescent="0.25">
      <c r="A7" s="4" t="s">
        <v>288</v>
      </c>
    </row>
    <row r="8" spans="1:13" x14ac:dyDescent="0.25">
      <c r="A8" s="1" t="s">
        <v>293</v>
      </c>
      <c r="B8" s="1" t="s">
        <v>302</v>
      </c>
      <c r="C8" s="1" t="s">
        <v>294</v>
      </c>
      <c r="D8" s="1" t="s">
        <v>295</v>
      </c>
      <c r="E8" s="2" t="s">
        <v>296</v>
      </c>
      <c r="F8" s="2" t="s">
        <v>297</v>
      </c>
      <c r="G8" s="2" t="s">
        <v>298</v>
      </c>
      <c r="H8" s="2" t="s">
        <v>0</v>
      </c>
      <c r="I8" s="2" t="s">
        <v>1</v>
      </c>
      <c r="J8" s="2" t="s">
        <v>2</v>
      </c>
      <c r="K8" s="2" t="s">
        <v>299</v>
      </c>
      <c r="L8" s="2" t="s">
        <v>300</v>
      </c>
      <c r="M8" s="2" t="s">
        <v>301</v>
      </c>
    </row>
    <row r="9" spans="1:13" x14ac:dyDescent="0.25">
      <c r="A9" s="3" t="s">
        <v>3</v>
      </c>
      <c r="B9" s="3" t="s">
        <v>4</v>
      </c>
      <c r="C9" s="3" t="s">
        <v>290</v>
      </c>
      <c r="E9" s="5">
        <v>53000</v>
      </c>
      <c r="F9" s="5">
        <v>0</v>
      </c>
      <c r="G9" s="5">
        <v>53000</v>
      </c>
      <c r="H9" s="5">
        <v>1521.1</v>
      </c>
      <c r="I9" s="5">
        <v>12382.29</v>
      </c>
      <c r="J9" s="5">
        <v>1611.2</v>
      </c>
      <c r="K9" s="5">
        <v>0</v>
      </c>
      <c r="L9" s="5">
        <f>+K9+J9+I9+H9</f>
        <v>15514.590000000002</v>
      </c>
      <c r="M9" s="5">
        <f>+G9-L9</f>
        <v>37485.409999999996</v>
      </c>
    </row>
    <row r="10" spans="1:13" ht="15.75" thickBot="1" x14ac:dyDescent="0.3">
      <c r="C10" s="3">
        <v>1</v>
      </c>
      <c r="E10" s="6">
        <f>SUM(E9)</f>
        <v>53000</v>
      </c>
      <c r="F10" s="6">
        <f t="shared" ref="F10:M10" si="0">SUM(F9)</f>
        <v>0</v>
      </c>
      <c r="G10" s="6">
        <f t="shared" si="0"/>
        <v>53000</v>
      </c>
      <c r="H10" s="6">
        <f t="shared" si="0"/>
        <v>1521.1</v>
      </c>
      <c r="I10" s="6">
        <f t="shared" si="0"/>
        <v>12382.29</v>
      </c>
      <c r="J10" s="6">
        <f t="shared" si="0"/>
        <v>1611.2</v>
      </c>
      <c r="K10" s="6">
        <f t="shared" si="0"/>
        <v>0</v>
      </c>
      <c r="L10" s="6">
        <f t="shared" si="0"/>
        <v>15514.590000000002</v>
      </c>
      <c r="M10" s="6">
        <f t="shared" si="0"/>
        <v>37485.409999999996</v>
      </c>
    </row>
    <row r="12" spans="1:13" x14ac:dyDescent="0.25">
      <c r="A12" s="4" t="s">
        <v>283</v>
      </c>
    </row>
    <row r="13" spans="1:13" x14ac:dyDescent="0.25">
      <c r="A13" s="1" t="s">
        <v>293</v>
      </c>
      <c r="B13" s="1" t="s">
        <v>302</v>
      </c>
      <c r="C13" s="1" t="s">
        <v>294</v>
      </c>
      <c r="D13" s="1" t="s">
        <v>295</v>
      </c>
      <c r="E13" s="2" t="s">
        <v>296</v>
      </c>
      <c r="F13" s="2" t="s">
        <v>297</v>
      </c>
      <c r="G13" s="2" t="s">
        <v>298</v>
      </c>
      <c r="H13" s="2" t="s">
        <v>0</v>
      </c>
      <c r="I13" s="2" t="s">
        <v>1</v>
      </c>
      <c r="J13" s="2" t="s">
        <v>2</v>
      </c>
      <c r="K13" s="2" t="s">
        <v>299</v>
      </c>
      <c r="L13" s="2" t="s">
        <v>300</v>
      </c>
      <c r="M13" s="2" t="s">
        <v>301</v>
      </c>
    </row>
    <row r="14" spans="1:13" x14ac:dyDescent="0.25">
      <c r="A14" s="3" t="s">
        <v>240</v>
      </c>
      <c r="B14" s="3" t="s">
        <v>241</v>
      </c>
      <c r="C14" s="3" t="s">
        <v>289</v>
      </c>
      <c r="E14" s="5">
        <v>36000</v>
      </c>
      <c r="F14" s="5">
        <v>0</v>
      </c>
      <c r="G14" s="5">
        <v>36000</v>
      </c>
      <c r="H14" s="5">
        <v>1033.2</v>
      </c>
      <c r="I14" s="5">
        <v>5729.64</v>
      </c>
      <c r="J14" s="5">
        <v>1094.4000000000001</v>
      </c>
      <c r="K14" s="5">
        <v>0</v>
      </c>
      <c r="L14" s="5">
        <f>+K14+J14+I14+H14</f>
        <v>7857.2400000000007</v>
      </c>
      <c r="M14" s="5">
        <f>+G14-L14</f>
        <v>28142.76</v>
      </c>
    </row>
    <row r="15" spans="1:13" ht="15.75" thickBot="1" x14ac:dyDescent="0.3">
      <c r="C15" s="3">
        <v>1</v>
      </c>
      <c r="E15" s="6">
        <f>SUM(E14)</f>
        <v>36000</v>
      </c>
      <c r="F15" s="6">
        <f t="shared" ref="F15:M15" si="1">SUM(F14)</f>
        <v>0</v>
      </c>
      <c r="G15" s="6">
        <f t="shared" si="1"/>
        <v>36000</v>
      </c>
      <c r="H15" s="6">
        <f t="shared" si="1"/>
        <v>1033.2</v>
      </c>
      <c r="I15" s="6">
        <f t="shared" si="1"/>
        <v>5729.64</v>
      </c>
      <c r="J15" s="6">
        <f t="shared" si="1"/>
        <v>1094.4000000000001</v>
      </c>
      <c r="K15" s="6">
        <f t="shared" si="1"/>
        <v>0</v>
      </c>
      <c r="L15" s="6">
        <f t="shared" si="1"/>
        <v>7857.2400000000007</v>
      </c>
      <c r="M15" s="6">
        <f t="shared" si="1"/>
        <v>28142.76</v>
      </c>
    </row>
    <row r="18" spans="1:13" x14ac:dyDescent="0.25">
      <c r="A18" s="4" t="s">
        <v>284</v>
      </c>
    </row>
    <row r="19" spans="1:13" x14ac:dyDescent="0.25">
      <c r="A19" s="1" t="s">
        <v>293</v>
      </c>
      <c r="B19" s="1" t="s">
        <v>302</v>
      </c>
      <c r="C19" s="1" t="s">
        <v>294</v>
      </c>
      <c r="D19" s="1" t="s">
        <v>295</v>
      </c>
      <c r="E19" s="2" t="s">
        <v>296</v>
      </c>
      <c r="F19" s="2" t="s">
        <v>297</v>
      </c>
      <c r="G19" s="2" t="s">
        <v>298</v>
      </c>
      <c r="H19" s="2" t="s">
        <v>0</v>
      </c>
      <c r="I19" s="2" t="s">
        <v>1</v>
      </c>
      <c r="J19" s="2" t="s">
        <v>2</v>
      </c>
      <c r="K19" s="2" t="s">
        <v>299</v>
      </c>
      <c r="L19" s="2" t="s">
        <v>300</v>
      </c>
      <c r="M19" s="2" t="s">
        <v>301</v>
      </c>
    </row>
    <row r="20" spans="1:13" x14ac:dyDescent="0.25">
      <c r="A20" s="3" t="s">
        <v>243</v>
      </c>
      <c r="B20" s="3" t="s">
        <v>77</v>
      </c>
      <c r="C20" s="3" t="s">
        <v>289</v>
      </c>
      <c r="E20" s="5">
        <v>8327.7000000000007</v>
      </c>
      <c r="F20" s="5">
        <v>0</v>
      </c>
      <c r="G20" s="5">
        <v>8327.7000000000007</v>
      </c>
      <c r="H20" s="5">
        <v>239</v>
      </c>
      <c r="I20" s="5">
        <v>1958.88</v>
      </c>
      <c r="J20" s="5">
        <v>253.16</v>
      </c>
      <c r="K20" s="5">
        <v>0</v>
      </c>
      <c r="L20" s="5">
        <f>+K20+J20+I20+H20</f>
        <v>2451.04</v>
      </c>
      <c r="M20" s="5">
        <f>+G20-L20</f>
        <v>5876.6600000000008</v>
      </c>
    </row>
    <row r="21" spans="1:13" x14ac:dyDescent="0.25">
      <c r="A21" s="3" t="s">
        <v>242</v>
      </c>
      <c r="B21" s="3" t="s">
        <v>77</v>
      </c>
      <c r="C21" s="3" t="s">
        <v>290</v>
      </c>
      <c r="E21" s="5">
        <v>8327.7000000000007</v>
      </c>
      <c r="F21" s="5">
        <v>0</v>
      </c>
      <c r="G21" s="5">
        <v>8327.7000000000007</v>
      </c>
      <c r="H21" s="5">
        <v>239</v>
      </c>
      <c r="I21" s="5">
        <v>1958.88</v>
      </c>
      <c r="J21" s="5">
        <v>253.16</v>
      </c>
      <c r="K21" s="5">
        <v>0</v>
      </c>
      <c r="L21" s="5">
        <f>+K21+J21+I21+H21</f>
        <v>2451.04</v>
      </c>
      <c r="M21" s="5">
        <f>+G21-L21</f>
        <v>5876.6600000000008</v>
      </c>
    </row>
    <row r="22" spans="1:13" x14ac:dyDescent="0.25">
      <c r="A22" s="3" t="s">
        <v>245</v>
      </c>
      <c r="B22" s="3" t="s">
        <v>77</v>
      </c>
      <c r="C22" s="3" t="s">
        <v>290</v>
      </c>
      <c r="E22" s="5">
        <v>8327.7000000000007</v>
      </c>
      <c r="F22" s="5">
        <v>0</v>
      </c>
      <c r="G22" s="5">
        <v>8327.7000000000007</v>
      </c>
      <c r="H22" s="5">
        <v>239</v>
      </c>
      <c r="I22" s="5">
        <v>1951.03</v>
      </c>
      <c r="J22" s="5">
        <v>253.16</v>
      </c>
      <c r="K22" s="5">
        <v>0</v>
      </c>
      <c r="L22" s="5">
        <f>+K22+J22+I22+H22</f>
        <v>2443.19</v>
      </c>
      <c r="M22" s="5">
        <f>+G22-L22</f>
        <v>5884.51</v>
      </c>
    </row>
    <row r="23" spans="1:13" x14ac:dyDescent="0.25">
      <c r="A23" s="3" t="s">
        <v>244</v>
      </c>
      <c r="B23" s="3" t="s">
        <v>77</v>
      </c>
      <c r="C23" s="3" t="s">
        <v>289</v>
      </c>
      <c r="E23" s="5">
        <v>8327.7000000000007</v>
      </c>
      <c r="F23" s="5">
        <v>0</v>
      </c>
      <c r="G23" s="5">
        <v>8327.7000000000007</v>
      </c>
      <c r="H23" s="5">
        <v>239</v>
      </c>
      <c r="I23" s="5">
        <v>1951.03</v>
      </c>
      <c r="J23" s="5">
        <v>253.16</v>
      </c>
      <c r="K23" s="5">
        <v>0</v>
      </c>
      <c r="L23" s="5">
        <f>+K23+J23+I23+H23</f>
        <v>2443.19</v>
      </c>
      <c r="M23" s="5">
        <f>+G23-L23</f>
        <v>5884.51</v>
      </c>
    </row>
    <row r="24" spans="1:13" x14ac:dyDescent="0.25">
      <c r="A24" s="3" t="s">
        <v>246</v>
      </c>
      <c r="B24" s="3" t="s">
        <v>77</v>
      </c>
      <c r="C24" s="3" t="s">
        <v>289</v>
      </c>
      <c r="E24" s="5">
        <v>8327.7000000000007</v>
      </c>
      <c r="F24" s="5">
        <v>0</v>
      </c>
      <c r="G24" s="5">
        <v>8327.7000000000007</v>
      </c>
      <c r="H24" s="5">
        <v>239</v>
      </c>
      <c r="I24" s="5">
        <v>1958.88</v>
      </c>
      <c r="J24" s="5">
        <v>253.16</v>
      </c>
      <c r="K24" s="5">
        <v>0</v>
      </c>
      <c r="L24" s="5">
        <f>+K24+J24+I24+H24</f>
        <v>2451.04</v>
      </c>
      <c r="M24" s="5">
        <f>+G24-L24</f>
        <v>5876.6600000000008</v>
      </c>
    </row>
    <row r="25" spans="1:13" ht="15.75" thickBot="1" x14ac:dyDescent="0.3">
      <c r="C25" s="3">
        <v>5</v>
      </c>
      <c r="E25" s="6">
        <f>SUM(E20:E24)</f>
        <v>41638.5</v>
      </c>
      <c r="F25" s="6">
        <f t="shared" ref="F25:M25" si="2">SUM(F20:F24)</f>
        <v>0</v>
      </c>
      <c r="G25" s="6">
        <f t="shared" si="2"/>
        <v>41638.5</v>
      </c>
      <c r="H25" s="6">
        <f t="shared" si="2"/>
        <v>1195</v>
      </c>
      <c r="I25" s="6">
        <f t="shared" si="2"/>
        <v>9778.7000000000007</v>
      </c>
      <c r="J25" s="6">
        <f t="shared" si="2"/>
        <v>1265.8</v>
      </c>
      <c r="K25" s="6">
        <f t="shared" si="2"/>
        <v>0</v>
      </c>
      <c r="L25" s="6">
        <f t="shared" si="2"/>
        <v>12239.5</v>
      </c>
      <c r="M25" s="6">
        <f t="shared" si="2"/>
        <v>29399.000000000004</v>
      </c>
    </row>
    <row r="26" spans="1:13" x14ac:dyDescent="0.25">
      <c r="E26" s="8"/>
      <c r="F26" s="8"/>
      <c r="G26" s="8"/>
      <c r="H26" s="8"/>
      <c r="I26" s="8"/>
      <c r="J26" s="8"/>
      <c r="K26" s="8"/>
      <c r="L26" s="8"/>
      <c r="M26" s="8"/>
    </row>
    <row r="27" spans="1:13" x14ac:dyDescent="0.25">
      <c r="A27" s="4" t="s">
        <v>285</v>
      </c>
    </row>
    <row r="28" spans="1:13" x14ac:dyDescent="0.25">
      <c r="A28" s="1" t="s">
        <v>293</v>
      </c>
      <c r="B28" s="1" t="s">
        <v>302</v>
      </c>
      <c r="C28" s="1" t="s">
        <v>294</v>
      </c>
      <c r="D28" s="1" t="s">
        <v>295</v>
      </c>
      <c r="E28" s="2" t="s">
        <v>296</v>
      </c>
      <c r="F28" s="2" t="s">
        <v>297</v>
      </c>
      <c r="G28" s="2" t="s">
        <v>298</v>
      </c>
      <c r="H28" s="2" t="s">
        <v>0</v>
      </c>
      <c r="I28" s="2" t="s">
        <v>1</v>
      </c>
      <c r="J28" s="2" t="s">
        <v>2</v>
      </c>
      <c r="K28" s="2" t="s">
        <v>299</v>
      </c>
      <c r="L28" s="2" t="s">
        <v>300</v>
      </c>
      <c r="M28" s="2" t="s">
        <v>301</v>
      </c>
    </row>
    <row r="29" spans="1:13" x14ac:dyDescent="0.25">
      <c r="A29" s="3" t="s">
        <v>247</v>
      </c>
      <c r="B29" s="3" t="s">
        <v>6</v>
      </c>
      <c r="C29" s="3" t="s">
        <v>289</v>
      </c>
      <c r="E29" s="5">
        <v>26327.7</v>
      </c>
      <c r="F29" s="5">
        <v>0</v>
      </c>
      <c r="G29" s="5">
        <v>26327.7</v>
      </c>
      <c r="H29" s="5">
        <v>755.6</v>
      </c>
      <c r="I29" s="5">
        <v>6185.08</v>
      </c>
      <c r="J29" s="5">
        <v>800.36</v>
      </c>
      <c r="K29" s="5">
        <v>0</v>
      </c>
      <c r="L29" s="5">
        <f>+K29+J29+I29+H29</f>
        <v>7741.04</v>
      </c>
      <c r="M29" s="5">
        <f>+G29-L29</f>
        <v>18586.66</v>
      </c>
    </row>
    <row r="30" spans="1:13" ht="15.75" thickBot="1" x14ac:dyDescent="0.3">
      <c r="C30" s="3">
        <v>1</v>
      </c>
      <c r="E30" s="6">
        <f>SUM(E29)</f>
        <v>26327.7</v>
      </c>
      <c r="F30" s="6">
        <f t="shared" ref="F30:M30" si="3">SUM(F29)</f>
        <v>0</v>
      </c>
      <c r="G30" s="6">
        <f t="shared" si="3"/>
        <v>26327.7</v>
      </c>
      <c r="H30" s="6">
        <f t="shared" si="3"/>
        <v>755.6</v>
      </c>
      <c r="I30" s="6">
        <f t="shared" si="3"/>
        <v>6185.08</v>
      </c>
      <c r="J30" s="6">
        <f t="shared" si="3"/>
        <v>800.36</v>
      </c>
      <c r="K30" s="6">
        <f t="shared" si="3"/>
        <v>0</v>
      </c>
      <c r="L30" s="6">
        <f t="shared" si="3"/>
        <v>7741.04</v>
      </c>
      <c r="M30" s="6">
        <f t="shared" si="3"/>
        <v>18586.66</v>
      </c>
    </row>
    <row r="32" spans="1:13" x14ac:dyDescent="0.25">
      <c r="A32" s="4" t="s">
        <v>286</v>
      </c>
    </row>
    <row r="33" spans="1:13" x14ac:dyDescent="0.25">
      <c r="A33" s="1" t="s">
        <v>293</v>
      </c>
      <c r="B33" s="1" t="s">
        <v>302</v>
      </c>
      <c r="C33" s="1" t="s">
        <v>294</v>
      </c>
      <c r="D33" s="1" t="s">
        <v>295</v>
      </c>
      <c r="E33" s="2" t="s">
        <v>296</v>
      </c>
      <c r="F33" s="2" t="s">
        <v>297</v>
      </c>
      <c r="G33" s="2" t="s">
        <v>298</v>
      </c>
      <c r="H33" s="2" t="s">
        <v>0</v>
      </c>
      <c r="I33" s="2" t="s">
        <v>1</v>
      </c>
      <c r="J33" s="2" t="s">
        <v>2</v>
      </c>
      <c r="K33" s="2" t="s">
        <v>299</v>
      </c>
      <c r="L33" s="2" t="s">
        <v>300</v>
      </c>
      <c r="M33" s="2" t="s">
        <v>301</v>
      </c>
    </row>
    <row r="34" spans="1:13" x14ac:dyDescent="0.25">
      <c r="A34" s="3" t="s">
        <v>253</v>
      </c>
      <c r="B34" s="3" t="s">
        <v>36</v>
      </c>
      <c r="C34" s="3" t="s">
        <v>290</v>
      </c>
      <c r="E34" s="5">
        <v>7000</v>
      </c>
      <c r="F34" s="5">
        <v>0</v>
      </c>
      <c r="G34" s="5">
        <v>7000</v>
      </c>
      <c r="H34" s="5">
        <v>200.9</v>
      </c>
      <c r="I34" s="5">
        <v>1646.57</v>
      </c>
      <c r="J34" s="5">
        <v>212.8</v>
      </c>
      <c r="K34" s="5">
        <v>0</v>
      </c>
      <c r="L34" s="5">
        <f t="shared" ref="L34:L42" si="4">+K34+J34+I34+H34</f>
        <v>2060.27</v>
      </c>
      <c r="M34" s="5">
        <f t="shared" ref="M34:M42" si="5">+G34-L34</f>
        <v>4939.7299999999996</v>
      </c>
    </row>
    <row r="35" spans="1:13" x14ac:dyDescent="0.25">
      <c r="A35" s="3" t="s">
        <v>249</v>
      </c>
      <c r="B35" s="3" t="s">
        <v>6</v>
      </c>
      <c r="C35" s="3" t="s">
        <v>289</v>
      </c>
      <c r="E35" s="5">
        <v>8327.7000000000007</v>
      </c>
      <c r="F35" s="5">
        <v>0</v>
      </c>
      <c r="G35" s="5">
        <v>8327.7000000000007</v>
      </c>
      <c r="H35" s="5">
        <v>239</v>
      </c>
      <c r="I35" s="5">
        <v>1958.88</v>
      </c>
      <c r="J35" s="5">
        <v>253.16</v>
      </c>
      <c r="K35" s="5">
        <v>0</v>
      </c>
      <c r="L35" s="5">
        <f t="shared" si="4"/>
        <v>2451.04</v>
      </c>
      <c r="M35" s="5">
        <f t="shared" si="5"/>
        <v>5876.6600000000008</v>
      </c>
    </row>
    <row r="36" spans="1:13" x14ac:dyDescent="0.25">
      <c r="A36" s="3" t="s">
        <v>248</v>
      </c>
      <c r="B36" s="3" t="s">
        <v>6</v>
      </c>
      <c r="C36" s="3" t="s">
        <v>289</v>
      </c>
      <c r="E36" s="5">
        <v>49327.7</v>
      </c>
      <c r="F36" s="5">
        <v>0</v>
      </c>
      <c r="G36" s="5">
        <v>49327.7</v>
      </c>
      <c r="H36" s="5">
        <v>1415.7</v>
      </c>
      <c r="I36" s="5">
        <v>11595.25</v>
      </c>
      <c r="J36" s="5">
        <v>1499.56</v>
      </c>
      <c r="K36" s="5">
        <v>0</v>
      </c>
      <c r="L36" s="5">
        <f t="shared" si="4"/>
        <v>14510.51</v>
      </c>
      <c r="M36" s="5">
        <f t="shared" si="5"/>
        <v>34817.189999999995</v>
      </c>
    </row>
    <row r="37" spans="1:13" x14ac:dyDescent="0.25">
      <c r="A37" s="3" t="s">
        <v>257</v>
      </c>
      <c r="B37" s="3" t="s">
        <v>6</v>
      </c>
      <c r="C37" s="3" t="s">
        <v>289</v>
      </c>
      <c r="E37" s="5">
        <v>8327.7000000000007</v>
      </c>
      <c r="F37" s="5">
        <v>0</v>
      </c>
      <c r="G37" s="5">
        <v>8327.7000000000007</v>
      </c>
      <c r="H37" s="5">
        <v>239</v>
      </c>
      <c r="I37" s="5">
        <v>1958.88</v>
      </c>
      <c r="J37" s="5">
        <v>253.16</v>
      </c>
      <c r="K37" s="5">
        <v>0</v>
      </c>
      <c r="L37" s="5">
        <f t="shared" si="4"/>
        <v>2451.04</v>
      </c>
      <c r="M37" s="5">
        <f t="shared" si="5"/>
        <v>5876.6600000000008</v>
      </c>
    </row>
    <row r="38" spans="1:13" x14ac:dyDescent="0.25">
      <c r="A38" s="3" t="s">
        <v>250</v>
      </c>
      <c r="B38" s="3" t="s">
        <v>6</v>
      </c>
      <c r="C38" s="3" t="s">
        <v>289</v>
      </c>
      <c r="E38" s="5">
        <v>8327.7000000000007</v>
      </c>
      <c r="F38" s="5">
        <v>0</v>
      </c>
      <c r="G38" s="5">
        <v>8327.7000000000007</v>
      </c>
      <c r="H38" s="5">
        <v>239</v>
      </c>
      <c r="I38" s="5">
        <v>1958.88</v>
      </c>
      <c r="J38" s="5">
        <v>253.16</v>
      </c>
      <c r="K38" s="5">
        <v>0</v>
      </c>
      <c r="L38" s="5">
        <f t="shared" si="4"/>
        <v>2451.04</v>
      </c>
      <c r="M38" s="5">
        <f t="shared" si="5"/>
        <v>5876.6600000000008</v>
      </c>
    </row>
    <row r="39" spans="1:13" x14ac:dyDescent="0.25">
      <c r="A39" s="3" t="s">
        <v>252</v>
      </c>
      <c r="B39" s="3" t="s">
        <v>6</v>
      </c>
      <c r="C39" s="3" t="s">
        <v>290</v>
      </c>
      <c r="E39" s="5">
        <v>8327.7000000000007</v>
      </c>
      <c r="F39" s="5">
        <v>0</v>
      </c>
      <c r="G39" s="5">
        <v>8327.7000000000007</v>
      </c>
      <c r="H39" s="5">
        <v>239</v>
      </c>
      <c r="I39" s="5">
        <v>1951.03</v>
      </c>
      <c r="J39" s="5">
        <v>253.16</v>
      </c>
      <c r="K39" s="5">
        <v>0</v>
      </c>
      <c r="L39" s="5">
        <f t="shared" si="4"/>
        <v>2443.19</v>
      </c>
      <c r="M39" s="5">
        <f t="shared" si="5"/>
        <v>5884.51</v>
      </c>
    </row>
    <row r="40" spans="1:13" x14ac:dyDescent="0.25">
      <c r="A40" s="3" t="s">
        <v>256</v>
      </c>
      <c r="B40" s="3" t="s">
        <v>6</v>
      </c>
      <c r="C40" s="3" t="s">
        <v>289</v>
      </c>
      <c r="E40" s="5">
        <v>8327.7000000000007</v>
      </c>
      <c r="F40" s="5">
        <v>0</v>
      </c>
      <c r="G40" s="5">
        <v>8327.7000000000007</v>
      </c>
      <c r="H40" s="5">
        <v>239</v>
      </c>
      <c r="I40" s="5">
        <v>1958.88</v>
      </c>
      <c r="J40" s="5">
        <v>253.16</v>
      </c>
      <c r="K40" s="5">
        <v>0</v>
      </c>
      <c r="L40" s="5">
        <f t="shared" si="4"/>
        <v>2451.04</v>
      </c>
      <c r="M40" s="5">
        <f t="shared" si="5"/>
        <v>5876.6600000000008</v>
      </c>
    </row>
    <row r="41" spans="1:13" x14ac:dyDescent="0.25">
      <c r="A41" s="3" t="s">
        <v>251</v>
      </c>
      <c r="B41" s="3" t="s">
        <v>6</v>
      </c>
      <c r="C41" s="3" t="s">
        <v>289</v>
      </c>
      <c r="E41" s="5">
        <v>8327.7000000000007</v>
      </c>
      <c r="F41" s="5">
        <v>0</v>
      </c>
      <c r="G41" s="5">
        <v>8327.7000000000007</v>
      </c>
      <c r="H41" s="5">
        <v>239</v>
      </c>
      <c r="I41" s="5">
        <v>1951.03</v>
      </c>
      <c r="J41" s="5">
        <v>253.16</v>
      </c>
      <c r="K41" s="5">
        <v>0</v>
      </c>
      <c r="L41" s="5">
        <f t="shared" si="4"/>
        <v>2443.19</v>
      </c>
      <c r="M41" s="5">
        <f t="shared" si="5"/>
        <v>5884.51</v>
      </c>
    </row>
    <row r="42" spans="1:13" x14ac:dyDescent="0.25">
      <c r="A42" s="3" t="s">
        <v>254</v>
      </c>
      <c r="B42" s="3" t="s">
        <v>255</v>
      </c>
      <c r="C42" s="3" t="s">
        <v>290</v>
      </c>
      <c r="E42" s="5">
        <v>28550</v>
      </c>
      <c r="F42" s="5">
        <v>0</v>
      </c>
      <c r="G42" s="5">
        <v>28550</v>
      </c>
      <c r="H42" s="5">
        <v>819.39</v>
      </c>
      <c r="I42" s="5">
        <v>2355.0300000000002</v>
      </c>
      <c r="J42" s="5">
        <v>867.92</v>
      </c>
      <c r="K42" s="5">
        <v>0</v>
      </c>
      <c r="L42" s="5">
        <f t="shared" si="4"/>
        <v>4042.34</v>
      </c>
      <c r="M42" s="5">
        <f t="shared" si="5"/>
        <v>24507.66</v>
      </c>
    </row>
    <row r="43" spans="1:13" ht="15.75" thickBot="1" x14ac:dyDescent="0.3">
      <c r="C43" s="3">
        <v>9</v>
      </c>
      <c r="E43" s="6">
        <f>SUM(E34:E42)</f>
        <v>134843.89999999997</v>
      </c>
      <c r="F43" s="6">
        <f t="shared" ref="F43:M43" si="6">SUM(F34:F42)</f>
        <v>0</v>
      </c>
      <c r="G43" s="6">
        <f t="shared" si="6"/>
        <v>134843.89999999997</v>
      </c>
      <c r="H43" s="6">
        <f t="shared" si="6"/>
        <v>3869.99</v>
      </c>
      <c r="I43" s="6">
        <f t="shared" si="6"/>
        <v>27334.43</v>
      </c>
      <c r="J43" s="6">
        <f t="shared" si="6"/>
        <v>4099.2399999999989</v>
      </c>
      <c r="K43" s="6">
        <f t="shared" si="6"/>
        <v>0</v>
      </c>
      <c r="L43" s="6">
        <f t="shared" si="6"/>
        <v>35303.660000000003</v>
      </c>
      <c r="M43" s="6">
        <f t="shared" si="6"/>
        <v>99540.24</v>
      </c>
    </row>
    <row r="45" spans="1:13" x14ac:dyDescent="0.25">
      <c r="A45" s="4" t="s">
        <v>277</v>
      </c>
    </row>
    <row r="46" spans="1:13" x14ac:dyDescent="0.25">
      <c r="A46" s="1" t="s">
        <v>293</v>
      </c>
      <c r="B46" s="1" t="s">
        <v>302</v>
      </c>
      <c r="C46" s="1" t="s">
        <v>294</v>
      </c>
      <c r="D46" s="1" t="s">
        <v>295</v>
      </c>
      <c r="E46" s="2" t="s">
        <v>296</v>
      </c>
      <c r="F46" s="2" t="s">
        <v>297</v>
      </c>
      <c r="G46" s="2" t="s">
        <v>298</v>
      </c>
      <c r="H46" s="2" t="s">
        <v>0</v>
      </c>
      <c r="I46" s="2" t="s">
        <v>1</v>
      </c>
      <c r="J46" s="2" t="s">
        <v>2</v>
      </c>
      <c r="K46" s="2" t="s">
        <v>299</v>
      </c>
      <c r="L46" s="2" t="s">
        <v>300</v>
      </c>
      <c r="M46" s="2" t="s">
        <v>301</v>
      </c>
    </row>
    <row r="47" spans="1:13" x14ac:dyDescent="0.25">
      <c r="A47" s="3" t="s">
        <v>201</v>
      </c>
      <c r="B47" s="3" t="s">
        <v>6</v>
      </c>
      <c r="C47" s="3" t="s">
        <v>289</v>
      </c>
      <c r="E47" s="5">
        <v>8327.7000000000007</v>
      </c>
      <c r="F47" s="5">
        <v>0</v>
      </c>
      <c r="G47" s="5">
        <v>8327.7000000000007</v>
      </c>
      <c r="H47" s="5">
        <v>239</v>
      </c>
      <c r="I47" s="5">
        <v>1958.88</v>
      </c>
      <c r="J47" s="5">
        <v>253.16</v>
      </c>
      <c r="K47" s="5">
        <v>0</v>
      </c>
      <c r="L47" s="5">
        <f t="shared" ref="L47:L52" si="7">+K47+J47+I47+H47</f>
        <v>2451.04</v>
      </c>
      <c r="M47" s="5">
        <f t="shared" ref="M47:M52" si="8">+G47-L47</f>
        <v>5876.6600000000008</v>
      </c>
    </row>
    <row r="48" spans="1:13" x14ac:dyDescent="0.25">
      <c r="A48" s="3" t="s">
        <v>200</v>
      </c>
      <c r="B48" s="3" t="s">
        <v>6</v>
      </c>
      <c r="C48" s="3" t="s">
        <v>289</v>
      </c>
      <c r="E48" s="5">
        <v>8327.7000000000007</v>
      </c>
      <c r="F48" s="5">
        <v>0</v>
      </c>
      <c r="G48" s="5">
        <v>8327.7000000000007</v>
      </c>
      <c r="H48" s="5">
        <v>239</v>
      </c>
      <c r="I48" s="5">
        <v>1958.88</v>
      </c>
      <c r="J48" s="5">
        <v>253.16</v>
      </c>
      <c r="K48" s="5">
        <v>0</v>
      </c>
      <c r="L48" s="5">
        <f t="shared" si="7"/>
        <v>2451.04</v>
      </c>
      <c r="M48" s="5">
        <f t="shared" si="8"/>
        <v>5876.6600000000008</v>
      </c>
    </row>
    <row r="49" spans="1:13" x14ac:dyDescent="0.25">
      <c r="A49" s="3" t="s">
        <v>204</v>
      </c>
      <c r="B49" s="3" t="s">
        <v>6</v>
      </c>
      <c r="C49" s="3" t="s">
        <v>289</v>
      </c>
      <c r="E49" s="5">
        <v>8327.7000000000007</v>
      </c>
      <c r="F49" s="5">
        <v>0</v>
      </c>
      <c r="G49" s="5">
        <v>8327.7000000000007</v>
      </c>
      <c r="H49" s="5">
        <v>239</v>
      </c>
      <c r="I49" s="5">
        <v>1951.03</v>
      </c>
      <c r="J49" s="5">
        <v>253.16</v>
      </c>
      <c r="K49" s="5">
        <v>0</v>
      </c>
      <c r="L49" s="5">
        <f t="shared" si="7"/>
        <v>2443.19</v>
      </c>
      <c r="M49" s="5">
        <f t="shared" si="8"/>
        <v>5884.51</v>
      </c>
    </row>
    <row r="50" spans="1:13" x14ac:dyDescent="0.25">
      <c r="A50" s="3" t="s">
        <v>202</v>
      </c>
      <c r="B50" s="3" t="s">
        <v>6</v>
      </c>
      <c r="C50" s="3" t="s">
        <v>289</v>
      </c>
      <c r="E50" s="5">
        <v>8327.7000000000007</v>
      </c>
      <c r="F50" s="5">
        <v>0</v>
      </c>
      <c r="G50" s="5">
        <v>8327.7000000000007</v>
      </c>
      <c r="H50" s="5">
        <v>239</v>
      </c>
      <c r="I50" s="5">
        <v>1951.03</v>
      </c>
      <c r="J50" s="5">
        <v>253.16</v>
      </c>
      <c r="K50" s="5">
        <v>0</v>
      </c>
      <c r="L50" s="5">
        <f t="shared" si="7"/>
        <v>2443.19</v>
      </c>
      <c r="M50" s="5">
        <f t="shared" si="8"/>
        <v>5884.51</v>
      </c>
    </row>
    <row r="51" spans="1:13" x14ac:dyDescent="0.25">
      <c r="A51" s="3" t="s">
        <v>203</v>
      </c>
      <c r="B51" s="3" t="s">
        <v>6</v>
      </c>
      <c r="C51" s="3" t="s">
        <v>289</v>
      </c>
      <c r="E51" s="5">
        <v>8327.7000000000007</v>
      </c>
      <c r="F51" s="5">
        <v>0</v>
      </c>
      <c r="G51" s="5">
        <v>8327.7000000000007</v>
      </c>
      <c r="H51" s="5">
        <v>239</v>
      </c>
      <c r="I51" s="5">
        <v>1958.88</v>
      </c>
      <c r="J51" s="5">
        <v>253.16</v>
      </c>
      <c r="K51" s="5">
        <v>0</v>
      </c>
      <c r="L51" s="5">
        <f t="shared" si="7"/>
        <v>2451.04</v>
      </c>
      <c r="M51" s="5">
        <f t="shared" si="8"/>
        <v>5876.6600000000008</v>
      </c>
    </row>
    <row r="52" spans="1:13" x14ac:dyDescent="0.25">
      <c r="A52" s="3" t="s">
        <v>205</v>
      </c>
      <c r="B52" s="3" t="s">
        <v>53</v>
      </c>
      <c r="C52" s="3" t="s">
        <v>290</v>
      </c>
      <c r="E52" s="5">
        <v>8327.7000000000007</v>
      </c>
      <c r="F52" s="5">
        <v>0</v>
      </c>
      <c r="G52" s="5">
        <v>8327.7000000000007</v>
      </c>
      <c r="H52" s="5">
        <v>239</v>
      </c>
      <c r="I52" s="5">
        <v>1958.88</v>
      </c>
      <c r="J52" s="5">
        <v>253.16</v>
      </c>
      <c r="K52" s="5">
        <v>0</v>
      </c>
      <c r="L52" s="5">
        <f t="shared" si="7"/>
        <v>2451.04</v>
      </c>
      <c r="M52" s="5">
        <f t="shared" si="8"/>
        <v>5876.6600000000008</v>
      </c>
    </row>
    <row r="53" spans="1:13" ht="15.75" thickBot="1" x14ac:dyDescent="0.3">
      <c r="C53" s="3">
        <v>6</v>
      </c>
      <c r="E53" s="6">
        <f>SUM(E47:E52)</f>
        <v>49966.2</v>
      </c>
      <c r="F53" s="6">
        <f t="shared" ref="F53:M53" si="9">SUM(F47:F52)</f>
        <v>0</v>
      </c>
      <c r="G53" s="6">
        <f t="shared" si="9"/>
        <v>49966.2</v>
      </c>
      <c r="H53" s="6">
        <f t="shared" si="9"/>
        <v>1434</v>
      </c>
      <c r="I53" s="6">
        <f t="shared" si="9"/>
        <v>11737.580000000002</v>
      </c>
      <c r="J53" s="6">
        <f t="shared" si="9"/>
        <v>1518.96</v>
      </c>
      <c r="K53" s="6">
        <f t="shared" si="9"/>
        <v>0</v>
      </c>
      <c r="L53" s="6">
        <f t="shared" si="9"/>
        <v>14690.54</v>
      </c>
      <c r="M53" s="6">
        <f t="shared" si="9"/>
        <v>35275.660000000003</v>
      </c>
    </row>
    <row r="55" spans="1:13" x14ac:dyDescent="0.25">
      <c r="A55" s="4" t="s">
        <v>271</v>
      </c>
    </row>
    <row r="56" spans="1:13" x14ac:dyDescent="0.25">
      <c r="A56" s="1" t="s">
        <v>293</v>
      </c>
      <c r="B56" s="1" t="s">
        <v>302</v>
      </c>
      <c r="C56" s="1" t="s">
        <v>294</v>
      </c>
      <c r="D56" s="1" t="s">
        <v>295</v>
      </c>
      <c r="E56" s="2" t="s">
        <v>296</v>
      </c>
      <c r="F56" s="2" t="s">
        <v>297</v>
      </c>
      <c r="G56" s="2" t="s">
        <v>298</v>
      </c>
      <c r="H56" s="2" t="s">
        <v>0</v>
      </c>
      <c r="I56" s="2" t="s">
        <v>1</v>
      </c>
      <c r="J56" s="2" t="s">
        <v>2</v>
      </c>
      <c r="K56" s="2" t="s">
        <v>299</v>
      </c>
      <c r="L56" s="2" t="s">
        <v>300</v>
      </c>
      <c r="M56" s="2" t="s">
        <v>301</v>
      </c>
    </row>
    <row r="57" spans="1:13" x14ac:dyDescent="0.25">
      <c r="A57" s="3" t="s">
        <v>154</v>
      </c>
      <c r="B57" s="3" t="s">
        <v>6</v>
      </c>
      <c r="C57" s="3" t="s">
        <v>289</v>
      </c>
      <c r="E57" s="5">
        <v>8327.7000000000007</v>
      </c>
      <c r="F57" s="5">
        <v>0</v>
      </c>
      <c r="G57" s="5">
        <v>8327.7000000000007</v>
      </c>
      <c r="H57" s="5">
        <v>239</v>
      </c>
      <c r="I57" s="5">
        <v>1951.03</v>
      </c>
      <c r="J57" s="5">
        <v>253.16</v>
      </c>
      <c r="K57" s="5">
        <v>0</v>
      </c>
      <c r="L57" s="5">
        <f t="shared" ref="L57:L62" si="10">+K57+J57+I57+H57</f>
        <v>2443.19</v>
      </c>
      <c r="M57" s="5">
        <f t="shared" ref="M57:M62" si="11">+G57-L57</f>
        <v>5884.51</v>
      </c>
    </row>
    <row r="58" spans="1:13" x14ac:dyDescent="0.25">
      <c r="A58" s="3" t="s">
        <v>158</v>
      </c>
      <c r="B58" s="3" t="s">
        <v>6</v>
      </c>
      <c r="C58" s="3" t="s">
        <v>289</v>
      </c>
      <c r="E58" s="5">
        <v>8327.7000000000007</v>
      </c>
      <c r="F58" s="5">
        <v>0</v>
      </c>
      <c r="G58" s="5">
        <v>8327.7000000000007</v>
      </c>
      <c r="H58" s="5">
        <v>239</v>
      </c>
      <c r="I58" s="5">
        <v>1958.88</v>
      </c>
      <c r="J58" s="5">
        <v>253.16</v>
      </c>
      <c r="K58" s="5">
        <v>0</v>
      </c>
      <c r="L58" s="5">
        <f t="shared" si="10"/>
        <v>2451.04</v>
      </c>
      <c r="M58" s="5">
        <f t="shared" si="11"/>
        <v>5876.6600000000008</v>
      </c>
    </row>
    <row r="59" spans="1:13" x14ac:dyDescent="0.25">
      <c r="A59" s="3" t="s">
        <v>155</v>
      </c>
      <c r="B59" s="3" t="s">
        <v>6</v>
      </c>
      <c r="C59" s="3" t="s">
        <v>289</v>
      </c>
      <c r="E59" s="5">
        <v>8327.7000000000007</v>
      </c>
      <c r="F59" s="5">
        <v>0</v>
      </c>
      <c r="G59" s="5">
        <v>8327.7000000000007</v>
      </c>
      <c r="H59" s="5">
        <v>239</v>
      </c>
      <c r="I59" s="5">
        <v>1958.88</v>
      </c>
      <c r="J59" s="5">
        <v>253.16</v>
      </c>
      <c r="K59" s="5">
        <v>0</v>
      </c>
      <c r="L59" s="5">
        <f t="shared" si="10"/>
        <v>2451.04</v>
      </c>
      <c r="M59" s="5">
        <f t="shared" si="11"/>
        <v>5876.6600000000008</v>
      </c>
    </row>
    <row r="60" spans="1:13" x14ac:dyDescent="0.25">
      <c r="A60" s="3" t="s">
        <v>157</v>
      </c>
      <c r="B60" s="3" t="s">
        <v>6</v>
      </c>
      <c r="C60" s="3" t="s">
        <v>290</v>
      </c>
      <c r="E60" s="5">
        <v>8327.7000000000007</v>
      </c>
      <c r="F60" s="5">
        <v>0</v>
      </c>
      <c r="G60" s="5">
        <v>8327.7000000000007</v>
      </c>
      <c r="H60" s="5">
        <v>239</v>
      </c>
      <c r="I60" s="5">
        <v>1958.88</v>
      </c>
      <c r="J60" s="5">
        <v>253.16</v>
      </c>
      <c r="K60" s="5">
        <v>0</v>
      </c>
      <c r="L60" s="5">
        <f t="shared" si="10"/>
        <v>2451.04</v>
      </c>
      <c r="M60" s="5">
        <f t="shared" si="11"/>
        <v>5876.6600000000008</v>
      </c>
    </row>
    <row r="61" spans="1:13" x14ac:dyDescent="0.25">
      <c r="A61" s="3" t="s">
        <v>156</v>
      </c>
      <c r="B61" s="3" t="s">
        <v>6</v>
      </c>
      <c r="C61" s="3" t="s">
        <v>290</v>
      </c>
      <c r="E61" s="5">
        <v>8327.7000000000007</v>
      </c>
      <c r="F61" s="5">
        <v>0</v>
      </c>
      <c r="G61" s="5">
        <v>8327.7000000000007</v>
      </c>
      <c r="H61" s="5">
        <v>239</v>
      </c>
      <c r="I61" s="5">
        <v>1958.88</v>
      </c>
      <c r="J61" s="5">
        <v>253.16</v>
      </c>
      <c r="K61" s="5">
        <v>0</v>
      </c>
      <c r="L61" s="5">
        <f t="shared" si="10"/>
        <v>2451.04</v>
      </c>
      <c r="M61" s="5">
        <f t="shared" si="11"/>
        <v>5876.6600000000008</v>
      </c>
    </row>
    <row r="62" spans="1:13" x14ac:dyDescent="0.25">
      <c r="A62" s="3" t="s">
        <v>153</v>
      </c>
      <c r="B62" s="3" t="s">
        <v>6</v>
      </c>
      <c r="C62" s="3" t="s">
        <v>290</v>
      </c>
      <c r="E62" s="5">
        <v>22981.57</v>
      </c>
      <c r="F62" s="5">
        <v>0</v>
      </c>
      <c r="G62" s="5">
        <v>22981.57</v>
      </c>
      <c r="H62" s="5">
        <v>659.57</v>
      </c>
      <c r="I62" s="5">
        <v>5405.84</v>
      </c>
      <c r="J62" s="5">
        <v>698.64</v>
      </c>
      <c r="K62" s="5">
        <v>0</v>
      </c>
      <c r="L62" s="5">
        <f t="shared" si="10"/>
        <v>6764.05</v>
      </c>
      <c r="M62" s="5">
        <f t="shared" si="11"/>
        <v>16217.52</v>
      </c>
    </row>
    <row r="63" spans="1:13" ht="15.75" thickBot="1" x14ac:dyDescent="0.3">
      <c r="C63" s="3">
        <v>6</v>
      </c>
      <c r="E63" s="6">
        <f>SUM(E57:E62)</f>
        <v>64620.07</v>
      </c>
      <c r="F63" s="6">
        <f t="shared" ref="F63:M63" si="12">SUM(F57:F62)</f>
        <v>0</v>
      </c>
      <c r="G63" s="6">
        <f t="shared" si="12"/>
        <v>64620.07</v>
      </c>
      <c r="H63" s="6">
        <f t="shared" si="12"/>
        <v>1854.5700000000002</v>
      </c>
      <c r="I63" s="6">
        <f t="shared" si="12"/>
        <v>15192.39</v>
      </c>
      <c r="J63" s="6">
        <f t="shared" si="12"/>
        <v>1964.44</v>
      </c>
      <c r="K63" s="6">
        <f t="shared" si="12"/>
        <v>0</v>
      </c>
      <c r="L63" s="6">
        <f t="shared" si="12"/>
        <v>19011.399999999998</v>
      </c>
      <c r="M63" s="6">
        <f t="shared" si="12"/>
        <v>45608.67</v>
      </c>
    </row>
    <row r="65" spans="1:13" x14ac:dyDescent="0.25">
      <c r="A65" s="4" t="s">
        <v>267</v>
      </c>
    </row>
    <row r="66" spans="1:13" x14ac:dyDescent="0.25">
      <c r="A66" s="1" t="s">
        <v>293</v>
      </c>
      <c r="B66" s="1" t="s">
        <v>302</v>
      </c>
      <c r="C66" s="1" t="s">
        <v>294</v>
      </c>
      <c r="D66" s="1" t="s">
        <v>295</v>
      </c>
      <c r="E66" s="2" t="s">
        <v>296</v>
      </c>
      <c r="F66" s="2" t="s">
        <v>297</v>
      </c>
      <c r="G66" s="2" t="s">
        <v>298</v>
      </c>
      <c r="H66" s="2" t="s">
        <v>0</v>
      </c>
      <c r="I66" s="2" t="s">
        <v>1</v>
      </c>
      <c r="J66" s="2" t="s">
        <v>2</v>
      </c>
      <c r="K66" s="2" t="s">
        <v>299</v>
      </c>
      <c r="L66" s="2" t="s">
        <v>300</v>
      </c>
      <c r="M66" s="2" t="s">
        <v>301</v>
      </c>
    </row>
    <row r="67" spans="1:13" x14ac:dyDescent="0.25">
      <c r="A67" s="3" t="s">
        <v>124</v>
      </c>
      <c r="B67" s="3" t="s">
        <v>6</v>
      </c>
      <c r="C67" s="3" t="s">
        <v>290</v>
      </c>
      <c r="E67" s="5">
        <v>8327.7000000000007</v>
      </c>
      <c r="F67" s="5">
        <v>0</v>
      </c>
      <c r="G67" s="5">
        <v>8327.7000000000007</v>
      </c>
      <c r="H67" s="5">
        <v>239</v>
      </c>
      <c r="I67" s="5">
        <v>1958.88</v>
      </c>
      <c r="J67" s="5">
        <v>253.16</v>
      </c>
      <c r="K67" s="5">
        <v>0</v>
      </c>
      <c r="L67" s="5">
        <f t="shared" ref="L67:L72" si="13">+K67+J67+I67+H67</f>
        <v>2451.04</v>
      </c>
      <c r="M67" s="5">
        <f t="shared" ref="M67:M72" si="14">+G67-L67</f>
        <v>5876.6600000000008</v>
      </c>
    </row>
    <row r="68" spans="1:13" x14ac:dyDescent="0.25">
      <c r="A68" s="3" t="s">
        <v>127</v>
      </c>
      <c r="B68" s="3" t="s">
        <v>6</v>
      </c>
      <c r="C68" s="3" t="s">
        <v>290</v>
      </c>
      <c r="E68" s="5">
        <v>8327.7000000000007</v>
      </c>
      <c r="F68" s="5">
        <v>0</v>
      </c>
      <c r="G68" s="5">
        <v>8327.7000000000007</v>
      </c>
      <c r="H68" s="5">
        <v>239</v>
      </c>
      <c r="I68" s="5">
        <v>1958.88</v>
      </c>
      <c r="J68" s="5">
        <v>253.16</v>
      </c>
      <c r="K68" s="5">
        <v>0</v>
      </c>
      <c r="L68" s="5">
        <f t="shared" si="13"/>
        <v>2451.04</v>
      </c>
      <c r="M68" s="5">
        <f t="shared" si="14"/>
        <v>5876.6600000000008</v>
      </c>
    </row>
    <row r="69" spans="1:13" x14ac:dyDescent="0.25">
      <c r="A69" s="3" t="s">
        <v>129</v>
      </c>
      <c r="B69" s="3" t="s">
        <v>6</v>
      </c>
      <c r="C69" s="3" t="s">
        <v>290</v>
      </c>
      <c r="E69" s="5">
        <v>8327.7000000000007</v>
      </c>
      <c r="F69" s="5">
        <v>0</v>
      </c>
      <c r="G69" s="5">
        <v>8327.7000000000007</v>
      </c>
      <c r="H69" s="5">
        <v>239</v>
      </c>
      <c r="I69" s="5">
        <v>1958.88</v>
      </c>
      <c r="J69" s="5">
        <v>253.16</v>
      </c>
      <c r="K69" s="5">
        <v>0</v>
      </c>
      <c r="L69" s="5">
        <f t="shared" si="13"/>
        <v>2451.04</v>
      </c>
      <c r="M69" s="5">
        <f t="shared" si="14"/>
        <v>5876.6600000000008</v>
      </c>
    </row>
    <row r="70" spans="1:13" x14ac:dyDescent="0.25">
      <c r="A70" s="3" t="s">
        <v>125</v>
      </c>
      <c r="B70" s="3" t="s">
        <v>6</v>
      </c>
      <c r="C70" s="3" t="s">
        <v>289</v>
      </c>
      <c r="E70" s="5">
        <v>8327.7000000000007</v>
      </c>
      <c r="F70" s="5">
        <v>0</v>
      </c>
      <c r="G70" s="5">
        <v>8327.7000000000007</v>
      </c>
      <c r="H70" s="5">
        <v>239</v>
      </c>
      <c r="I70" s="5">
        <v>1958.88</v>
      </c>
      <c r="J70" s="5">
        <v>253.16</v>
      </c>
      <c r="K70" s="5">
        <v>0</v>
      </c>
      <c r="L70" s="5">
        <f t="shared" si="13"/>
        <v>2451.04</v>
      </c>
      <c r="M70" s="5">
        <f t="shared" si="14"/>
        <v>5876.6600000000008</v>
      </c>
    </row>
    <row r="71" spans="1:13" x14ac:dyDescent="0.25">
      <c r="A71" s="3" t="s">
        <v>126</v>
      </c>
      <c r="B71" s="3" t="s">
        <v>6</v>
      </c>
      <c r="C71" s="3" t="s">
        <v>289</v>
      </c>
      <c r="E71" s="5">
        <v>8327.7000000000007</v>
      </c>
      <c r="F71" s="5">
        <v>0</v>
      </c>
      <c r="G71" s="5">
        <v>8327.7000000000007</v>
      </c>
      <c r="H71" s="5">
        <v>239</v>
      </c>
      <c r="I71" s="5">
        <v>1958.88</v>
      </c>
      <c r="J71" s="5">
        <v>253.16</v>
      </c>
      <c r="K71" s="5">
        <v>0</v>
      </c>
      <c r="L71" s="5">
        <f t="shared" si="13"/>
        <v>2451.04</v>
      </c>
      <c r="M71" s="5">
        <f t="shared" si="14"/>
        <v>5876.6600000000008</v>
      </c>
    </row>
    <row r="72" spans="1:13" x14ac:dyDescent="0.25">
      <c r="A72" s="3" t="s">
        <v>128</v>
      </c>
      <c r="B72" s="3" t="s">
        <v>6</v>
      </c>
      <c r="C72" s="3" t="s">
        <v>289</v>
      </c>
      <c r="E72" s="5">
        <v>22981.57</v>
      </c>
      <c r="F72" s="5">
        <v>0</v>
      </c>
      <c r="G72" s="5">
        <v>22981.57</v>
      </c>
      <c r="H72" s="5">
        <v>659.57</v>
      </c>
      <c r="I72" s="5">
        <v>5405.84</v>
      </c>
      <c r="J72" s="5">
        <v>698.64</v>
      </c>
      <c r="K72" s="5">
        <v>0</v>
      </c>
      <c r="L72" s="5">
        <f t="shared" si="13"/>
        <v>6764.05</v>
      </c>
      <c r="M72" s="5">
        <f t="shared" si="14"/>
        <v>16217.52</v>
      </c>
    </row>
    <row r="73" spans="1:13" ht="15.75" thickBot="1" x14ac:dyDescent="0.3">
      <c r="C73" s="3">
        <v>6</v>
      </c>
      <c r="E73" s="6">
        <f>SUM(E67:E72)</f>
        <v>64620.07</v>
      </c>
      <c r="F73" s="6">
        <f t="shared" ref="F73:M73" si="15">SUM(F67:F72)</f>
        <v>0</v>
      </c>
      <c r="G73" s="6">
        <f t="shared" si="15"/>
        <v>64620.07</v>
      </c>
      <c r="H73" s="6">
        <f t="shared" si="15"/>
        <v>1854.5700000000002</v>
      </c>
      <c r="I73" s="6">
        <f t="shared" si="15"/>
        <v>15200.240000000002</v>
      </c>
      <c r="J73" s="6">
        <f t="shared" si="15"/>
        <v>1964.44</v>
      </c>
      <c r="K73" s="6">
        <f t="shared" si="15"/>
        <v>0</v>
      </c>
      <c r="L73" s="6">
        <f t="shared" si="15"/>
        <v>19019.25</v>
      </c>
      <c r="M73" s="6">
        <f t="shared" si="15"/>
        <v>45600.820000000007</v>
      </c>
    </row>
    <row r="75" spans="1:13" x14ac:dyDescent="0.25">
      <c r="A75" s="4" t="s">
        <v>276</v>
      </c>
    </row>
    <row r="76" spans="1:13" x14ac:dyDescent="0.25">
      <c r="A76" s="1" t="s">
        <v>293</v>
      </c>
      <c r="B76" s="1" t="s">
        <v>302</v>
      </c>
      <c r="C76" s="1" t="s">
        <v>294</v>
      </c>
      <c r="D76" s="1" t="s">
        <v>295</v>
      </c>
      <c r="E76" s="2" t="s">
        <v>296</v>
      </c>
      <c r="F76" s="2" t="s">
        <v>297</v>
      </c>
      <c r="G76" s="2" t="s">
        <v>298</v>
      </c>
      <c r="H76" s="2" t="s">
        <v>0</v>
      </c>
      <c r="I76" s="2" t="s">
        <v>1</v>
      </c>
      <c r="J76" s="2" t="s">
        <v>2</v>
      </c>
      <c r="K76" s="2" t="s">
        <v>299</v>
      </c>
      <c r="L76" s="2" t="s">
        <v>300</v>
      </c>
      <c r="M76" s="2" t="s">
        <v>301</v>
      </c>
    </row>
    <row r="77" spans="1:13" x14ac:dyDescent="0.25">
      <c r="A77" s="3" t="s">
        <v>199</v>
      </c>
      <c r="B77" s="3" t="s">
        <v>6</v>
      </c>
      <c r="C77" s="3" t="s">
        <v>289</v>
      </c>
      <c r="E77" s="5">
        <v>8327.7000000000007</v>
      </c>
      <c r="F77" s="5">
        <v>0</v>
      </c>
      <c r="G77" s="5">
        <v>8327.7000000000007</v>
      </c>
      <c r="H77" s="5">
        <v>239</v>
      </c>
      <c r="I77" s="5">
        <v>1958.88</v>
      </c>
      <c r="J77" s="5">
        <v>253.16</v>
      </c>
      <c r="K77" s="5">
        <v>0</v>
      </c>
      <c r="L77" s="5">
        <f>+K77+J77+I77+H77</f>
        <v>2451.04</v>
      </c>
      <c r="M77" s="5">
        <f>+G77-L77</f>
        <v>5876.6600000000008</v>
      </c>
    </row>
    <row r="78" spans="1:13" x14ac:dyDescent="0.25">
      <c r="A78" s="3" t="s">
        <v>197</v>
      </c>
      <c r="B78" s="3" t="s">
        <v>6</v>
      </c>
      <c r="C78" s="3" t="s">
        <v>289</v>
      </c>
      <c r="E78" s="5">
        <v>8327.7000000000007</v>
      </c>
      <c r="F78" s="5">
        <v>0</v>
      </c>
      <c r="G78" s="5">
        <v>8327.7000000000007</v>
      </c>
      <c r="H78" s="5">
        <v>239</v>
      </c>
      <c r="I78" s="5">
        <v>1958.88</v>
      </c>
      <c r="J78" s="5">
        <v>253.16</v>
      </c>
      <c r="K78" s="5">
        <v>0</v>
      </c>
      <c r="L78" s="5">
        <f>+K78+J78+I78+H78</f>
        <v>2451.04</v>
      </c>
      <c r="M78" s="5">
        <f>+G78-L78</f>
        <v>5876.6600000000008</v>
      </c>
    </row>
    <row r="79" spans="1:13" x14ac:dyDescent="0.25">
      <c r="A79" s="3" t="s">
        <v>196</v>
      </c>
      <c r="B79" s="3" t="s">
        <v>6</v>
      </c>
      <c r="C79" s="3" t="s">
        <v>289</v>
      </c>
      <c r="E79" s="5">
        <v>8327.7000000000007</v>
      </c>
      <c r="F79" s="5">
        <v>0</v>
      </c>
      <c r="G79" s="5">
        <v>8327.7000000000007</v>
      </c>
      <c r="H79" s="5">
        <v>239</v>
      </c>
      <c r="I79" s="5">
        <v>1958.88</v>
      </c>
      <c r="J79" s="5">
        <v>253.16</v>
      </c>
      <c r="K79" s="5">
        <v>0</v>
      </c>
      <c r="L79" s="5">
        <f>+K79+J79+I79+H79</f>
        <v>2451.04</v>
      </c>
      <c r="M79" s="5">
        <f>+G79-L79</f>
        <v>5876.6600000000008</v>
      </c>
    </row>
    <row r="80" spans="1:13" x14ac:dyDescent="0.25">
      <c r="A80" s="3" t="s">
        <v>198</v>
      </c>
      <c r="B80" s="3" t="s">
        <v>6</v>
      </c>
      <c r="C80" s="3" t="s">
        <v>289</v>
      </c>
      <c r="E80" s="5">
        <v>8327.7000000000007</v>
      </c>
      <c r="F80" s="5">
        <v>0</v>
      </c>
      <c r="G80" s="5">
        <v>8327.7000000000007</v>
      </c>
      <c r="H80" s="5">
        <v>239</v>
      </c>
      <c r="I80" s="5">
        <v>1958.88</v>
      </c>
      <c r="J80" s="5">
        <v>253.16</v>
      </c>
      <c r="K80" s="5">
        <v>0</v>
      </c>
      <c r="L80" s="5">
        <f>+K80+J80+I80+H80</f>
        <v>2451.04</v>
      </c>
      <c r="M80" s="5">
        <f>+G80-L80</f>
        <v>5876.6600000000008</v>
      </c>
    </row>
    <row r="81" spans="1:13" ht="15.75" thickBot="1" x14ac:dyDescent="0.3">
      <c r="C81" s="3">
        <v>4</v>
      </c>
      <c r="E81" s="6">
        <f>SUM(E77:E80)</f>
        <v>33310.800000000003</v>
      </c>
      <c r="F81" s="6">
        <f t="shared" ref="F81:M81" si="16">SUM(F77:F80)</f>
        <v>0</v>
      </c>
      <c r="G81" s="6">
        <f t="shared" si="16"/>
        <v>33310.800000000003</v>
      </c>
      <c r="H81" s="6">
        <f t="shared" si="16"/>
        <v>956</v>
      </c>
      <c r="I81" s="6">
        <f t="shared" si="16"/>
        <v>7835.52</v>
      </c>
      <c r="J81" s="6">
        <f t="shared" si="16"/>
        <v>1012.64</v>
      </c>
      <c r="K81" s="6">
        <f t="shared" si="16"/>
        <v>0</v>
      </c>
      <c r="L81" s="6">
        <f t="shared" si="16"/>
        <v>9804.16</v>
      </c>
      <c r="M81" s="6">
        <f t="shared" si="16"/>
        <v>23506.640000000003</v>
      </c>
    </row>
    <row r="83" spans="1:13" x14ac:dyDescent="0.25">
      <c r="A83" s="4" t="s">
        <v>266</v>
      </c>
    </row>
    <row r="84" spans="1:13" x14ac:dyDescent="0.25">
      <c r="A84" s="1" t="s">
        <v>293</v>
      </c>
      <c r="B84" s="1" t="s">
        <v>302</v>
      </c>
      <c r="C84" s="1" t="s">
        <v>294</v>
      </c>
      <c r="D84" s="1" t="s">
        <v>295</v>
      </c>
      <c r="E84" s="2" t="s">
        <v>296</v>
      </c>
      <c r="F84" s="2" t="s">
        <v>297</v>
      </c>
      <c r="G84" s="2" t="s">
        <v>298</v>
      </c>
      <c r="H84" s="2" t="s">
        <v>0</v>
      </c>
      <c r="I84" s="2" t="s">
        <v>1</v>
      </c>
      <c r="J84" s="2" t="s">
        <v>2</v>
      </c>
      <c r="K84" s="2" t="s">
        <v>299</v>
      </c>
      <c r="L84" s="2" t="s">
        <v>300</v>
      </c>
      <c r="M84" s="2" t="s">
        <v>301</v>
      </c>
    </row>
    <row r="85" spans="1:13" x14ac:dyDescent="0.25">
      <c r="A85" s="3" t="s">
        <v>122</v>
      </c>
      <c r="B85" s="3" t="s">
        <v>4</v>
      </c>
      <c r="C85" s="3" t="s">
        <v>289</v>
      </c>
      <c r="E85" s="5">
        <v>58000</v>
      </c>
      <c r="F85" s="5">
        <v>0</v>
      </c>
      <c r="G85" s="5">
        <v>58000</v>
      </c>
      <c r="H85" s="5">
        <v>1664.6</v>
      </c>
      <c r="I85" s="5">
        <v>13323.19</v>
      </c>
      <c r="J85" s="5">
        <v>1763.2</v>
      </c>
      <c r="K85" s="5">
        <v>0</v>
      </c>
      <c r="L85" s="5">
        <f t="shared" ref="L85:L91" si="17">+K85+J85+I85+H85</f>
        <v>16750.990000000002</v>
      </c>
      <c r="M85" s="5">
        <f t="shared" ref="M85:M91" si="18">+G85-L85</f>
        <v>41249.009999999995</v>
      </c>
    </row>
    <row r="86" spans="1:13" x14ac:dyDescent="0.25">
      <c r="A86" s="3" t="s">
        <v>117</v>
      </c>
      <c r="B86" s="3" t="s">
        <v>6</v>
      </c>
      <c r="C86" s="3" t="s">
        <v>289</v>
      </c>
      <c r="E86" s="5">
        <v>8327.7000000000007</v>
      </c>
      <c r="F86" s="5">
        <v>0</v>
      </c>
      <c r="G86" s="5">
        <v>8327.7000000000007</v>
      </c>
      <c r="H86" s="5">
        <v>239</v>
      </c>
      <c r="I86" s="5">
        <v>1958.88</v>
      </c>
      <c r="J86" s="5">
        <v>253.16</v>
      </c>
      <c r="K86" s="5">
        <v>0</v>
      </c>
      <c r="L86" s="5">
        <f t="shared" si="17"/>
        <v>2451.04</v>
      </c>
      <c r="M86" s="5">
        <f t="shared" si="18"/>
        <v>5876.6600000000008</v>
      </c>
    </row>
    <row r="87" spans="1:13" x14ac:dyDescent="0.25">
      <c r="A87" s="3" t="s">
        <v>123</v>
      </c>
      <c r="B87" s="3" t="s">
        <v>6</v>
      </c>
      <c r="C87" s="3" t="s">
        <v>289</v>
      </c>
      <c r="E87" s="5">
        <v>8327.7000000000007</v>
      </c>
      <c r="F87" s="5">
        <v>0</v>
      </c>
      <c r="G87" s="5">
        <v>8327.7000000000007</v>
      </c>
      <c r="H87" s="5">
        <v>239</v>
      </c>
      <c r="I87" s="5">
        <v>1958.88</v>
      </c>
      <c r="J87" s="5">
        <v>253.16</v>
      </c>
      <c r="K87" s="5">
        <v>0</v>
      </c>
      <c r="L87" s="5">
        <f t="shared" si="17"/>
        <v>2451.04</v>
      </c>
      <c r="M87" s="5">
        <f t="shared" si="18"/>
        <v>5876.6600000000008</v>
      </c>
    </row>
    <row r="88" spans="1:13" x14ac:dyDescent="0.25">
      <c r="A88" s="3" t="s">
        <v>119</v>
      </c>
      <c r="B88" s="3" t="s">
        <v>6</v>
      </c>
      <c r="C88" s="3" t="s">
        <v>290</v>
      </c>
      <c r="E88" s="5">
        <v>8327.7000000000007</v>
      </c>
      <c r="F88" s="5">
        <v>0</v>
      </c>
      <c r="G88" s="5">
        <v>8327.7000000000007</v>
      </c>
      <c r="H88" s="5">
        <v>239</v>
      </c>
      <c r="I88" s="5">
        <v>1958.88</v>
      </c>
      <c r="J88" s="5">
        <v>253.16</v>
      </c>
      <c r="K88" s="5">
        <v>0</v>
      </c>
      <c r="L88" s="5">
        <f t="shared" si="17"/>
        <v>2451.04</v>
      </c>
      <c r="M88" s="5">
        <f t="shared" si="18"/>
        <v>5876.6600000000008</v>
      </c>
    </row>
    <row r="89" spans="1:13" x14ac:dyDescent="0.25">
      <c r="A89" s="3" t="s">
        <v>118</v>
      </c>
      <c r="B89" s="3" t="s">
        <v>6</v>
      </c>
      <c r="C89" s="3" t="s">
        <v>289</v>
      </c>
      <c r="E89" s="5">
        <v>8327.7000000000007</v>
      </c>
      <c r="F89" s="5">
        <v>0</v>
      </c>
      <c r="G89" s="5">
        <v>8327.7000000000007</v>
      </c>
      <c r="H89" s="5">
        <v>239</v>
      </c>
      <c r="I89" s="5">
        <v>1958.88</v>
      </c>
      <c r="J89" s="5">
        <v>253.16</v>
      </c>
      <c r="K89" s="5">
        <v>0</v>
      </c>
      <c r="L89" s="5">
        <f t="shared" si="17"/>
        <v>2451.04</v>
      </c>
      <c r="M89" s="5">
        <f t="shared" si="18"/>
        <v>5876.6600000000008</v>
      </c>
    </row>
    <row r="90" spans="1:13" x14ac:dyDescent="0.25">
      <c r="A90" s="3" t="s">
        <v>121</v>
      </c>
      <c r="B90" s="3" t="s">
        <v>6</v>
      </c>
      <c r="C90" s="3" t="s">
        <v>289</v>
      </c>
      <c r="E90" s="5">
        <v>8327.7000000000007</v>
      </c>
      <c r="F90" s="5">
        <v>0</v>
      </c>
      <c r="G90" s="5">
        <v>8327.7000000000007</v>
      </c>
      <c r="H90" s="5">
        <v>239</v>
      </c>
      <c r="I90" s="5">
        <v>1855.03</v>
      </c>
      <c r="J90" s="5">
        <v>253.16</v>
      </c>
      <c r="K90" s="5">
        <v>0</v>
      </c>
      <c r="L90" s="5">
        <f t="shared" si="17"/>
        <v>2347.19</v>
      </c>
      <c r="M90" s="5">
        <f t="shared" si="18"/>
        <v>5980.51</v>
      </c>
    </row>
    <row r="91" spans="1:13" x14ac:dyDescent="0.25">
      <c r="A91" s="3" t="s">
        <v>120</v>
      </c>
      <c r="B91" s="3" t="s">
        <v>6</v>
      </c>
      <c r="C91" s="3" t="s">
        <v>289</v>
      </c>
      <c r="E91" s="5">
        <v>8327.7000000000007</v>
      </c>
      <c r="F91" s="5">
        <v>0</v>
      </c>
      <c r="G91" s="5">
        <v>8327.7000000000007</v>
      </c>
      <c r="H91" s="5">
        <v>239</v>
      </c>
      <c r="I91" s="5">
        <v>1958.88</v>
      </c>
      <c r="J91" s="5">
        <v>253.16</v>
      </c>
      <c r="K91" s="5">
        <v>0</v>
      </c>
      <c r="L91" s="5">
        <f t="shared" si="17"/>
        <v>2451.04</v>
      </c>
      <c r="M91" s="5">
        <f t="shared" si="18"/>
        <v>5876.6600000000008</v>
      </c>
    </row>
    <row r="92" spans="1:13" ht="15.75" thickBot="1" x14ac:dyDescent="0.3">
      <c r="C92" s="3">
        <v>7</v>
      </c>
      <c r="E92" s="6">
        <f>SUM(E85:E91)</f>
        <v>107966.19999999998</v>
      </c>
      <c r="F92" s="6">
        <f t="shared" ref="F92:M92" si="19">SUM(F85:F91)</f>
        <v>0</v>
      </c>
      <c r="G92" s="6">
        <f t="shared" si="19"/>
        <v>107966.19999999998</v>
      </c>
      <c r="H92" s="6">
        <f t="shared" si="19"/>
        <v>3098.6</v>
      </c>
      <c r="I92" s="6">
        <f t="shared" si="19"/>
        <v>24972.620000000003</v>
      </c>
      <c r="J92" s="6">
        <f t="shared" si="19"/>
        <v>3282.1599999999994</v>
      </c>
      <c r="K92" s="6">
        <f t="shared" si="19"/>
        <v>0</v>
      </c>
      <c r="L92" s="6">
        <f t="shared" si="19"/>
        <v>31353.380000000005</v>
      </c>
      <c r="M92" s="6">
        <f t="shared" si="19"/>
        <v>76612.820000000007</v>
      </c>
    </row>
    <row r="94" spans="1:13" x14ac:dyDescent="0.25">
      <c r="A94" s="4" t="s">
        <v>259</v>
      </c>
    </row>
    <row r="95" spans="1:13" x14ac:dyDescent="0.25">
      <c r="A95" s="1" t="s">
        <v>293</v>
      </c>
      <c r="B95" s="1" t="s">
        <v>302</v>
      </c>
      <c r="C95" s="1" t="s">
        <v>294</v>
      </c>
      <c r="D95" s="1" t="s">
        <v>295</v>
      </c>
      <c r="E95" s="2" t="s">
        <v>296</v>
      </c>
      <c r="F95" s="2" t="s">
        <v>297</v>
      </c>
      <c r="G95" s="2" t="s">
        <v>298</v>
      </c>
      <c r="H95" s="2" t="s">
        <v>0</v>
      </c>
      <c r="I95" s="2" t="s">
        <v>1</v>
      </c>
      <c r="J95" s="2" t="s">
        <v>2</v>
      </c>
      <c r="K95" s="2" t="s">
        <v>299</v>
      </c>
      <c r="L95" s="2" t="s">
        <v>300</v>
      </c>
      <c r="M95" s="2" t="s">
        <v>301</v>
      </c>
    </row>
    <row r="96" spans="1:13" x14ac:dyDescent="0.25">
      <c r="A96" s="3" t="s">
        <v>35</v>
      </c>
      <c r="B96" s="3" t="s">
        <v>36</v>
      </c>
      <c r="C96" s="3" t="s">
        <v>289</v>
      </c>
      <c r="E96" s="5">
        <v>7000</v>
      </c>
      <c r="F96" s="5">
        <v>0</v>
      </c>
      <c r="G96" s="5">
        <v>7000</v>
      </c>
      <c r="H96" s="5">
        <v>200.9</v>
      </c>
      <c r="I96" s="5">
        <v>1605.19</v>
      </c>
      <c r="J96" s="5">
        <v>212.8</v>
      </c>
      <c r="K96" s="5">
        <v>0</v>
      </c>
      <c r="L96" s="5">
        <f t="shared" ref="L96:L137" si="20">+K96+J96+I96+H96</f>
        <v>2018.89</v>
      </c>
      <c r="M96" s="5">
        <f t="shared" ref="M96:M137" si="21">+G96-L96</f>
        <v>4981.1099999999997</v>
      </c>
    </row>
    <row r="97" spans="1:13" x14ac:dyDescent="0.25">
      <c r="A97" s="3" t="s">
        <v>47</v>
      </c>
      <c r="B97" s="3" t="s">
        <v>6</v>
      </c>
      <c r="C97" s="3" t="s">
        <v>289</v>
      </c>
      <c r="E97" s="5">
        <v>8327.7000000000007</v>
      </c>
      <c r="F97" s="5">
        <v>0</v>
      </c>
      <c r="G97" s="5">
        <v>8327.7000000000007</v>
      </c>
      <c r="H97" s="5">
        <v>239</v>
      </c>
      <c r="I97" s="5">
        <v>1759.05</v>
      </c>
      <c r="J97" s="5">
        <v>253.16</v>
      </c>
      <c r="K97" s="5">
        <v>0</v>
      </c>
      <c r="L97" s="5">
        <f t="shared" si="20"/>
        <v>2251.21</v>
      </c>
      <c r="M97" s="5">
        <f t="shared" si="21"/>
        <v>6076.4900000000007</v>
      </c>
    </row>
    <row r="98" spans="1:13" x14ac:dyDescent="0.25">
      <c r="A98" s="3" t="s">
        <v>22</v>
      </c>
      <c r="B98" s="3" t="s">
        <v>6</v>
      </c>
      <c r="C98" s="3" t="s">
        <v>289</v>
      </c>
      <c r="E98" s="5">
        <v>8327.7000000000007</v>
      </c>
      <c r="F98" s="5">
        <v>0</v>
      </c>
      <c r="G98" s="5">
        <v>8327.7000000000007</v>
      </c>
      <c r="H98" s="5">
        <v>239</v>
      </c>
      <c r="I98" s="5">
        <v>1958.88</v>
      </c>
      <c r="J98" s="5">
        <v>253.16</v>
      </c>
      <c r="K98" s="5">
        <v>0</v>
      </c>
      <c r="L98" s="5">
        <f t="shared" si="20"/>
        <v>2451.04</v>
      </c>
      <c r="M98" s="5">
        <f t="shared" si="21"/>
        <v>5876.6600000000008</v>
      </c>
    </row>
    <row r="99" spans="1:13" x14ac:dyDescent="0.25">
      <c r="A99" s="3" t="s">
        <v>28</v>
      </c>
      <c r="B99" s="3" t="s">
        <v>6</v>
      </c>
      <c r="C99" s="3" t="s">
        <v>289</v>
      </c>
      <c r="E99" s="5">
        <v>8327.7000000000007</v>
      </c>
      <c r="F99" s="5">
        <v>0</v>
      </c>
      <c r="G99" s="5">
        <v>8327.7000000000007</v>
      </c>
      <c r="H99" s="5">
        <v>239</v>
      </c>
      <c r="I99" s="5">
        <v>1958.88</v>
      </c>
      <c r="J99" s="5">
        <v>253.16</v>
      </c>
      <c r="K99" s="5">
        <v>0</v>
      </c>
      <c r="L99" s="5">
        <f t="shared" si="20"/>
        <v>2451.04</v>
      </c>
      <c r="M99" s="5">
        <f t="shared" si="21"/>
        <v>5876.6600000000008</v>
      </c>
    </row>
    <row r="100" spans="1:13" x14ac:dyDescent="0.25">
      <c r="A100" s="3" t="s">
        <v>11</v>
      </c>
      <c r="B100" s="3" t="s">
        <v>6</v>
      </c>
      <c r="C100" s="3" t="s">
        <v>289</v>
      </c>
      <c r="E100" s="5">
        <v>8327.7000000000007</v>
      </c>
      <c r="F100" s="5">
        <v>0</v>
      </c>
      <c r="G100" s="5">
        <v>8327.7000000000007</v>
      </c>
      <c r="H100" s="5">
        <v>239</v>
      </c>
      <c r="I100" s="5">
        <v>1958.88</v>
      </c>
      <c r="J100" s="5">
        <v>253.16</v>
      </c>
      <c r="K100" s="5">
        <v>0</v>
      </c>
      <c r="L100" s="5">
        <f t="shared" si="20"/>
        <v>2451.04</v>
      </c>
      <c r="M100" s="5">
        <f t="shared" si="21"/>
        <v>5876.6600000000008</v>
      </c>
    </row>
    <row r="101" spans="1:13" x14ac:dyDescent="0.25">
      <c r="A101" s="3" t="s">
        <v>9</v>
      </c>
      <c r="B101" s="3" t="s">
        <v>6</v>
      </c>
      <c r="C101" s="3" t="s">
        <v>289</v>
      </c>
      <c r="E101" s="5">
        <v>8327.7000000000007</v>
      </c>
      <c r="F101" s="5">
        <v>0</v>
      </c>
      <c r="G101" s="5">
        <v>8327.7000000000007</v>
      </c>
      <c r="H101" s="5">
        <v>239</v>
      </c>
      <c r="I101" s="5">
        <v>1958.88</v>
      </c>
      <c r="J101" s="5">
        <v>253.16</v>
      </c>
      <c r="K101" s="5">
        <v>0</v>
      </c>
      <c r="L101" s="5">
        <f t="shared" si="20"/>
        <v>2451.04</v>
      </c>
      <c r="M101" s="5">
        <f t="shared" si="21"/>
        <v>5876.6600000000008</v>
      </c>
    </row>
    <row r="102" spans="1:13" x14ac:dyDescent="0.25">
      <c r="A102" s="3" t="s">
        <v>17</v>
      </c>
      <c r="B102" s="3" t="s">
        <v>6</v>
      </c>
      <c r="C102" s="3" t="s">
        <v>289</v>
      </c>
      <c r="E102" s="5">
        <v>8327.7000000000007</v>
      </c>
      <c r="F102" s="5">
        <v>0</v>
      </c>
      <c r="G102" s="5">
        <v>8327.7000000000007</v>
      </c>
      <c r="H102" s="5">
        <v>239</v>
      </c>
      <c r="I102" s="5">
        <v>1951.03</v>
      </c>
      <c r="J102" s="5">
        <v>253.16</v>
      </c>
      <c r="K102" s="5">
        <v>0</v>
      </c>
      <c r="L102" s="5">
        <f t="shared" si="20"/>
        <v>2443.19</v>
      </c>
      <c r="M102" s="5">
        <f t="shared" si="21"/>
        <v>5884.51</v>
      </c>
    </row>
    <row r="103" spans="1:13" x14ac:dyDescent="0.25">
      <c r="A103" s="3" t="s">
        <v>37</v>
      </c>
      <c r="B103" s="3" t="s">
        <v>6</v>
      </c>
      <c r="C103" s="3" t="s">
        <v>289</v>
      </c>
      <c r="E103" s="5">
        <v>8327.7000000000007</v>
      </c>
      <c r="F103" s="5">
        <v>0</v>
      </c>
      <c r="G103" s="5">
        <v>8327.7000000000007</v>
      </c>
      <c r="H103" s="5">
        <v>239</v>
      </c>
      <c r="I103" s="5">
        <v>1958.88</v>
      </c>
      <c r="J103" s="5">
        <v>253.16</v>
      </c>
      <c r="K103" s="5">
        <v>0</v>
      </c>
      <c r="L103" s="5">
        <f t="shared" si="20"/>
        <v>2451.04</v>
      </c>
      <c r="M103" s="5">
        <f t="shared" si="21"/>
        <v>5876.6600000000008</v>
      </c>
    </row>
    <row r="104" spans="1:13" x14ac:dyDescent="0.25">
      <c r="A104" s="3" t="s">
        <v>10</v>
      </c>
      <c r="B104" s="3" t="s">
        <v>6</v>
      </c>
      <c r="C104" s="3" t="s">
        <v>289</v>
      </c>
      <c r="E104" s="5">
        <v>8327.7000000000007</v>
      </c>
      <c r="F104" s="5">
        <v>0</v>
      </c>
      <c r="G104" s="5">
        <v>8327.7000000000007</v>
      </c>
      <c r="H104" s="5">
        <v>239</v>
      </c>
      <c r="I104" s="5">
        <v>1958.88</v>
      </c>
      <c r="J104" s="5">
        <v>253.16</v>
      </c>
      <c r="K104" s="5">
        <v>0</v>
      </c>
      <c r="L104" s="5">
        <f t="shared" si="20"/>
        <v>2451.04</v>
      </c>
      <c r="M104" s="5">
        <f t="shared" si="21"/>
        <v>5876.6600000000008</v>
      </c>
    </row>
    <row r="105" spans="1:13" x14ac:dyDescent="0.25">
      <c r="A105" s="3" t="s">
        <v>24</v>
      </c>
      <c r="B105" s="3" t="s">
        <v>6</v>
      </c>
      <c r="C105" s="3" t="s">
        <v>289</v>
      </c>
      <c r="E105" s="5">
        <v>8327.7000000000007</v>
      </c>
      <c r="F105" s="5">
        <v>0</v>
      </c>
      <c r="G105" s="5">
        <v>8327.7000000000007</v>
      </c>
      <c r="H105" s="5">
        <v>239</v>
      </c>
      <c r="I105" s="5">
        <v>1855.03</v>
      </c>
      <c r="J105" s="5">
        <v>253.16</v>
      </c>
      <c r="K105" s="5">
        <v>0</v>
      </c>
      <c r="L105" s="5">
        <f t="shared" si="20"/>
        <v>2347.19</v>
      </c>
      <c r="M105" s="5">
        <f t="shared" si="21"/>
        <v>5980.51</v>
      </c>
    </row>
    <row r="106" spans="1:13" x14ac:dyDescent="0.25">
      <c r="A106" s="3" t="s">
        <v>12</v>
      </c>
      <c r="B106" s="3" t="s">
        <v>6</v>
      </c>
      <c r="C106" s="3" t="s">
        <v>290</v>
      </c>
      <c r="E106" s="5">
        <v>8327.7000000000007</v>
      </c>
      <c r="F106" s="5">
        <v>0</v>
      </c>
      <c r="G106" s="5">
        <v>8327.7000000000007</v>
      </c>
      <c r="H106" s="5">
        <v>239</v>
      </c>
      <c r="I106" s="5">
        <v>1958.88</v>
      </c>
      <c r="J106" s="5">
        <v>253.16</v>
      </c>
      <c r="K106" s="5">
        <v>0</v>
      </c>
      <c r="L106" s="5">
        <f t="shared" si="20"/>
        <v>2451.04</v>
      </c>
      <c r="M106" s="5">
        <f t="shared" si="21"/>
        <v>5876.6600000000008</v>
      </c>
    </row>
    <row r="107" spans="1:13" x14ac:dyDescent="0.25">
      <c r="A107" s="3" t="s">
        <v>48</v>
      </c>
      <c r="B107" s="3" t="s">
        <v>6</v>
      </c>
      <c r="C107" s="3" t="s">
        <v>290</v>
      </c>
      <c r="E107" s="5">
        <v>8327.7000000000007</v>
      </c>
      <c r="F107" s="5">
        <v>0</v>
      </c>
      <c r="G107" s="5">
        <v>8327.7000000000007</v>
      </c>
      <c r="H107" s="5">
        <v>239</v>
      </c>
      <c r="I107" s="5">
        <v>1951.03</v>
      </c>
      <c r="J107" s="5">
        <v>253.16</v>
      </c>
      <c r="K107" s="5">
        <v>0</v>
      </c>
      <c r="L107" s="5">
        <f t="shared" si="20"/>
        <v>2443.19</v>
      </c>
      <c r="M107" s="5">
        <f t="shared" si="21"/>
        <v>5884.51</v>
      </c>
    </row>
    <row r="108" spans="1:13" x14ac:dyDescent="0.25">
      <c r="A108" s="3" t="s">
        <v>50</v>
      </c>
      <c r="B108" s="3" t="s">
        <v>6</v>
      </c>
      <c r="C108" s="3" t="s">
        <v>290</v>
      </c>
      <c r="E108" s="5">
        <v>8327.7000000000007</v>
      </c>
      <c r="F108" s="5">
        <v>0</v>
      </c>
      <c r="G108" s="5">
        <v>8327.7000000000007</v>
      </c>
      <c r="H108" s="5">
        <v>239</v>
      </c>
      <c r="I108" s="5">
        <v>1958.88</v>
      </c>
      <c r="J108" s="5">
        <v>253.16</v>
      </c>
      <c r="K108" s="5">
        <v>0</v>
      </c>
      <c r="L108" s="5">
        <f t="shared" si="20"/>
        <v>2451.04</v>
      </c>
      <c r="M108" s="5">
        <f t="shared" si="21"/>
        <v>5876.6600000000008</v>
      </c>
    </row>
    <row r="109" spans="1:13" x14ac:dyDescent="0.25">
      <c r="A109" s="3" t="s">
        <v>49</v>
      </c>
      <c r="B109" s="3" t="s">
        <v>6</v>
      </c>
      <c r="C109" s="3" t="s">
        <v>290</v>
      </c>
      <c r="E109" s="5">
        <v>8327.7000000000007</v>
      </c>
      <c r="F109" s="5">
        <v>0</v>
      </c>
      <c r="G109" s="5">
        <v>8327.7000000000007</v>
      </c>
      <c r="H109" s="5">
        <v>239</v>
      </c>
      <c r="I109" s="5">
        <v>1958.88</v>
      </c>
      <c r="J109" s="5">
        <v>253.16</v>
      </c>
      <c r="K109" s="5">
        <v>0</v>
      </c>
      <c r="L109" s="5">
        <f t="shared" si="20"/>
        <v>2451.04</v>
      </c>
      <c r="M109" s="5">
        <f t="shared" si="21"/>
        <v>5876.6600000000008</v>
      </c>
    </row>
    <row r="110" spans="1:13" x14ac:dyDescent="0.25">
      <c r="A110" s="3" t="s">
        <v>23</v>
      </c>
      <c r="B110" s="3" t="s">
        <v>6</v>
      </c>
      <c r="C110" s="3" t="s">
        <v>289</v>
      </c>
      <c r="E110" s="5">
        <v>8327.7000000000007</v>
      </c>
      <c r="F110" s="5">
        <v>0</v>
      </c>
      <c r="G110" s="5">
        <v>8327.7000000000007</v>
      </c>
      <c r="H110" s="5">
        <v>239</v>
      </c>
      <c r="I110" s="5">
        <v>1951.03</v>
      </c>
      <c r="J110" s="5">
        <v>253.16</v>
      </c>
      <c r="K110" s="5">
        <v>0</v>
      </c>
      <c r="L110" s="5">
        <f t="shared" si="20"/>
        <v>2443.19</v>
      </c>
      <c r="M110" s="5">
        <f t="shared" si="21"/>
        <v>5884.51</v>
      </c>
    </row>
    <row r="111" spans="1:13" x14ac:dyDescent="0.25">
      <c r="A111" s="3" t="s">
        <v>34</v>
      </c>
      <c r="B111" s="3" t="s">
        <v>6</v>
      </c>
      <c r="C111" s="3" t="s">
        <v>289</v>
      </c>
      <c r="E111" s="5">
        <v>8327.7000000000007</v>
      </c>
      <c r="F111" s="5">
        <v>0</v>
      </c>
      <c r="G111" s="5">
        <v>8327.7000000000007</v>
      </c>
      <c r="H111" s="5">
        <v>239</v>
      </c>
      <c r="I111" s="5">
        <v>1951.03</v>
      </c>
      <c r="J111" s="5">
        <v>253.16</v>
      </c>
      <c r="K111" s="5">
        <v>0</v>
      </c>
      <c r="L111" s="5">
        <f t="shared" si="20"/>
        <v>2443.19</v>
      </c>
      <c r="M111" s="5">
        <f t="shared" si="21"/>
        <v>5884.51</v>
      </c>
    </row>
    <row r="112" spans="1:13" x14ac:dyDescent="0.25">
      <c r="A112" s="3" t="s">
        <v>29</v>
      </c>
      <c r="B112" s="3" t="s">
        <v>6</v>
      </c>
      <c r="C112" s="3" t="s">
        <v>289</v>
      </c>
      <c r="E112" s="5">
        <v>8327.7000000000007</v>
      </c>
      <c r="F112" s="5">
        <v>0</v>
      </c>
      <c r="G112" s="5">
        <v>8327.7000000000007</v>
      </c>
      <c r="H112" s="5">
        <v>239</v>
      </c>
      <c r="I112" s="5">
        <v>1958.88</v>
      </c>
      <c r="J112" s="5">
        <v>253.16</v>
      </c>
      <c r="K112" s="5">
        <v>0</v>
      </c>
      <c r="L112" s="5">
        <f t="shared" si="20"/>
        <v>2451.04</v>
      </c>
      <c r="M112" s="5">
        <f t="shared" si="21"/>
        <v>5876.6600000000008</v>
      </c>
    </row>
    <row r="113" spans="1:13" x14ac:dyDescent="0.25">
      <c r="A113" s="3" t="s">
        <v>40</v>
      </c>
      <c r="B113" s="3" t="s">
        <v>6</v>
      </c>
      <c r="C113" s="3" t="s">
        <v>289</v>
      </c>
      <c r="E113" s="5">
        <v>8327.7000000000007</v>
      </c>
      <c r="F113" s="5">
        <v>0</v>
      </c>
      <c r="G113" s="5">
        <v>8327.7000000000007</v>
      </c>
      <c r="H113" s="5">
        <v>239</v>
      </c>
      <c r="I113" s="5">
        <v>1958.88</v>
      </c>
      <c r="J113" s="5">
        <v>253.16</v>
      </c>
      <c r="K113" s="5">
        <v>0</v>
      </c>
      <c r="L113" s="5">
        <f t="shared" si="20"/>
        <v>2451.04</v>
      </c>
      <c r="M113" s="5">
        <f t="shared" si="21"/>
        <v>5876.6600000000008</v>
      </c>
    </row>
    <row r="114" spans="1:13" x14ac:dyDescent="0.25">
      <c r="A114" s="3" t="s">
        <v>13</v>
      </c>
      <c r="B114" s="3" t="s">
        <v>6</v>
      </c>
      <c r="C114" s="3" t="s">
        <v>289</v>
      </c>
      <c r="E114" s="5">
        <v>8327.7000000000007</v>
      </c>
      <c r="F114" s="5">
        <v>0</v>
      </c>
      <c r="G114" s="5">
        <v>8327.7000000000007</v>
      </c>
      <c r="H114" s="5">
        <v>239</v>
      </c>
      <c r="I114" s="5">
        <v>1958.88</v>
      </c>
      <c r="J114" s="5">
        <v>253.16</v>
      </c>
      <c r="K114" s="5">
        <v>0</v>
      </c>
      <c r="L114" s="5">
        <f t="shared" si="20"/>
        <v>2451.04</v>
      </c>
      <c r="M114" s="5">
        <f t="shared" si="21"/>
        <v>5876.6600000000008</v>
      </c>
    </row>
    <row r="115" spans="1:13" x14ac:dyDescent="0.25">
      <c r="A115" s="3" t="s">
        <v>41</v>
      </c>
      <c r="B115" s="3" t="s">
        <v>6</v>
      </c>
      <c r="C115" s="3" t="s">
        <v>289</v>
      </c>
      <c r="E115" s="5">
        <v>8327.7000000000007</v>
      </c>
      <c r="F115" s="5">
        <v>0</v>
      </c>
      <c r="G115" s="5">
        <v>8327.7000000000007</v>
      </c>
      <c r="H115" s="5">
        <v>239</v>
      </c>
      <c r="I115" s="5">
        <v>1958.88</v>
      </c>
      <c r="J115" s="5">
        <v>253.16</v>
      </c>
      <c r="K115" s="5">
        <v>0</v>
      </c>
      <c r="L115" s="5">
        <f t="shared" si="20"/>
        <v>2451.04</v>
      </c>
      <c r="M115" s="5">
        <f t="shared" si="21"/>
        <v>5876.6600000000008</v>
      </c>
    </row>
    <row r="116" spans="1:13" x14ac:dyDescent="0.25">
      <c r="A116" s="3" t="s">
        <v>8</v>
      </c>
      <c r="B116" s="3" t="s">
        <v>6</v>
      </c>
      <c r="C116" s="3" t="s">
        <v>289</v>
      </c>
      <c r="E116" s="5">
        <v>8327.7000000000007</v>
      </c>
      <c r="F116" s="5">
        <v>0</v>
      </c>
      <c r="G116" s="5">
        <v>8327.7000000000007</v>
      </c>
      <c r="H116" s="5">
        <v>239</v>
      </c>
      <c r="I116" s="5">
        <v>1951.03</v>
      </c>
      <c r="J116" s="5">
        <v>253.16</v>
      </c>
      <c r="K116" s="5">
        <v>0</v>
      </c>
      <c r="L116" s="5">
        <f t="shared" si="20"/>
        <v>2443.19</v>
      </c>
      <c r="M116" s="5">
        <f t="shared" si="21"/>
        <v>5884.51</v>
      </c>
    </row>
    <row r="117" spans="1:13" x14ac:dyDescent="0.25">
      <c r="A117" s="3" t="s">
        <v>51</v>
      </c>
      <c r="B117" s="3" t="s">
        <v>6</v>
      </c>
      <c r="C117" s="3" t="s">
        <v>289</v>
      </c>
      <c r="E117" s="5">
        <v>8327.7000000000007</v>
      </c>
      <c r="F117" s="5">
        <v>0</v>
      </c>
      <c r="G117" s="5">
        <v>8327.7000000000007</v>
      </c>
      <c r="H117" s="5">
        <v>239</v>
      </c>
      <c r="I117" s="5">
        <v>1958.88</v>
      </c>
      <c r="J117" s="5">
        <v>253.16</v>
      </c>
      <c r="K117" s="5">
        <v>0</v>
      </c>
      <c r="L117" s="5">
        <f t="shared" si="20"/>
        <v>2451.04</v>
      </c>
      <c r="M117" s="5">
        <f t="shared" si="21"/>
        <v>5876.6600000000008</v>
      </c>
    </row>
    <row r="118" spans="1:13" x14ac:dyDescent="0.25">
      <c r="A118" s="3" t="s">
        <v>25</v>
      </c>
      <c r="B118" s="3" t="s">
        <v>6</v>
      </c>
      <c r="C118" s="3" t="s">
        <v>290</v>
      </c>
      <c r="E118" s="5">
        <v>49327.7</v>
      </c>
      <c r="F118" s="5">
        <v>0</v>
      </c>
      <c r="G118" s="5">
        <v>49327.7</v>
      </c>
      <c r="H118" s="5">
        <v>1415.7</v>
      </c>
      <c r="I118" s="5">
        <v>11603.11</v>
      </c>
      <c r="J118" s="5">
        <v>1499.56</v>
      </c>
      <c r="K118" s="5">
        <v>0</v>
      </c>
      <c r="L118" s="5">
        <f t="shared" si="20"/>
        <v>14518.37</v>
      </c>
      <c r="M118" s="5">
        <f t="shared" si="21"/>
        <v>34809.329999999994</v>
      </c>
    </row>
    <row r="119" spans="1:13" x14ac:dyDescent="0.25">
      <c r="A119" s="3" t="s">
        <v>38</v>
      </c>
      <c r="B119" s="3" t="s">
        <v>6</v>
      </c>
      <c r="C119" s="3" t="s">
        <v>289</v>
      </c>
      <c r="E119" s="5">
        <v>8327.7000000000007</v>
      </c>
      <c r="F119" s="5">
        <v>0</v>
      </c>
      <c r="G119" s="5">
        <v>8327.7000000000007</v>
      </c>
      <c r="H119" s="5">
        <v>239</v>
      </c>
      <c r="I119" s="5">
        <v>1958.88</v>
      </c>
      <c r="J119" s="5">
        <v>253.16</v>
      </c>
      <c r="K119" s="5">
        <v>0</v>
      </c>
      <c r="L119" s="5">
        <f t="shared" si="20"/>
        <v>2451.04</v>
      </c>
      <c r="M119" s="5">
        <f t="shared" si="21"/>
        <v>5876.6600000000008</v>
      </c>
    </row>
    <row r="120" spans="1:13" x14ac:dyDescent="0.25">
      <c r="A120" s="3" t="s">
        <v>42</v>
      </c>
      <c r="B120" s="3" t="s">
        <v>6</v>
      </c>
      <c r="C120" s="3" t="s">
        <v>290</v>
      </c>
      <c r="E120" s="5">
        <v>8327.7000000000007</v>
      </c>
      <c r="F120" s="5">
        <v>0</v>
      </c>
      <c r="G120" s="5">
        <v>8327.7000000000007</v>
      </c>
      <c r="H120" s="5">
        <v>239</v>
      </c>
      <c r="I120" s="5">
        <v>1958.88</v>
      </c>
      <c r="J120" s="5">
        <v>253.16</v>
      </c>
      <c r="K120" s="5">
        <v>0</v>
      </c>
      <c r="L120" s="5">
        <f t="shared" si="20"/>
        <v>2451.04</v>
      </c>
      <c r="M120" s="5">
        <f t="shared" si="21"/>
        <v>5876.6600000000008</v>
      </c>
    </row>
    <row r="121" spans="1:13" x14ac:dyDescent="0.25">
      <c r="A121" s="3" t="s">
        <v>43</v>
      </c>
      <c r="B121" s="3" t="s">
        <v>6</v>
      </c>
      <c r="C121" s="3" t="s">
        <v>289</v>
      </c>
      <c r="E121" s="5">
        <v>8327.7000000000007</v>
      </c>
      <c r="F121" s="5">
        <v>0</v>
      </c>
      <c r="G121" s="5">
        <v>8327.7000000000007</v>
      </c>
      <c r="H121" s="5">
        <v>239</v>
      </c>
      <c r="I121" s="5">
        <v>1855.03</v>
      </c>
      <c r="J121" s="5">
        <v>253.16</v>
      </c>
      <c r="K121" s="5">
        <v>0</v>
      </c>
      <c r="L121" s="5">
        <f t="shared" si="20"/>
        <v>2347.19</v>
      </c>
      <c r="M121" s="5">
        <f t="shared" si="21"/>
        <v>5980.51</v>
      </c>
    </row>
    <row r="122" spans="1:13" x14ac:dyDescent="0.25">
      <c r="A122" s="3" t="s">
        <v>15</v>
      </c>
      <c r="B122" s="3" t="s">
        <v>6</v>
      </c>
      <c r="C122" s="3" t="s">
        <v>290</v>
      </c>
      <c r="E122" s="5">
        <v>8327.7000000000007</v>
      </c>
      <c r="F122" s="5">
        <v>0</v>
      </c>
      <c r="G122" s="5">
        <v>8327.7000000000007</v>
      </c>
      <c r="H122" s="5">
        <v>239</v>
      </c>
      <c r="I122" s="5">
        <v>1958.88</v>
      </c>
      <c r="J122" s="5">
        <v>253.16</v>
      </c>
      <c r="K122" s="5">
        <v>0</v>
      </c>
      <c r="L122" s="5">
        <f t="shared" si="20"/>
        <v>2451.04</v>
      </c>
      <c r="M122" s="5">
        <f t="shared" si="21"/>
        <v>5876.6600000000008</v>
      </c>
    </row>
    <row r="123" spans="1:13" x14ac:dyDescent="0.25">
      <c r="A123" s="3" t="s">
        <v>20</v>
      </c>
      <c r="B123" s="3" t="s">
        <v>6</v>
      </c>
      <c r="C123" s="3" t="s">
        <v>289</v>
      </c>
      <c r="E123" s="5">
        <v>8327.7000000000007</v>
      </c>
      <c r="F123" s="5">
        <v>0</v>
      </c>
      <c r="G123" s="5">
        <v>8327.7000000000007</v>
      </c>
      <c r="H123" s="5">
        <v>239</v>
      </c>
      <c r="I123" s="5">
        <v>1951.03</v>
      </c>
      <c r="J123" s="5">
        <v>253.16</v>
      </c>
      <c r="K123" s="5">
        <v>0</v>
      </c>
      <c r="L123" s="5">
        <f t="shared" si="20"/>
        <v>2443.19</v>
      </c>
      <c r="M123" s="5">
        <f t="shared" si="21"/>
        <v>5884.51</v>
      </c>
    </row>
    <row r="124" spans="1:13" x14ac:dyDescent="0.25">
      <c r="A124" s="3" t="s">
        <v>39</v>
      </c>
      <c r="B124" s="3" t="s">
        <v>6</v>
      </c>
      <c r="C124" s="3" t="s">
        <v>289</v>
      </c>
      <c r="E124" s="5">
        <v>8327.7000000000007</v>
      </c>
      <c r="F124" s="5">
        <v>0</v>
      </c>
      <c r="G124" s="5">
        <v>8327.7000000000007</v>
      </c>
      <c r="H124" s="5">
        <v>239</v>
      </c>
      <c r="I124" s="5">
        <v>1958.88</v>
      </c>
      <c r="J124" s="5">
        <v>253.16</v>
      </c>
      <c r="K124" s="5">
        <v>0</v>
      </c>
      <c r="L124" s="5">
        <f t="shared" si="20"/>
        <v>2451.04</v>
      </c>
      <c r="M124" s="5">
        <f t="shared" si="21"/>
        <v>5876.6600000000008</v>
      </c>
    </row>
    <row r="125" spans="1:13" x14ac:dyDescent="0.25">
      <c r="A125" s="3" t="s">
        <v>14</v>
      </c>
      <c r="B125" s="3" t="s">
        <v>6</v>
      </c>
      <c r="C125" s="3" t="s">
        <v>289</v>
      </c>
      <c r="E125" s="5">
        <v>8327.7000000000007</v>
      </c>
      <c r="F125" s="5">
        <v>0</v>
      </c>
      <c r="G125" s="5">
        <v>8327.7000000000007</v>
      </c>
      <c r="H125" s="5">
        <v>239</v>
      </c>
      <c r="I125" s="5">
        <v>1958.88</v>
      </c>
      <c r="J125" s="5">
        <v>253.16</v>
      </c>
      <c r="K125" s="5">
        <v>0</v>
      </c>
      <c r="L125" s="5">
        <f t="shared" si="20"/>
        <v>2451.04</v>
      </c>
      <c r="M125" s="5">
        <f t="shared" si="21"/>
        <v>5876.6600000000008</v>
      </c>
    </row>
    <row r="126" spans="1:13" x14ac:dyDescent="0.25">
      <c r="A126" s="3" t="s">
        <v>5</v>
      </c>
      <c r="B126" s="3" t="s">
        <v>6</v>
      </c>
      <c r="C126" s="3" t="s">
        <v>289</v>
      </c>
      <c r="E126" s="5">
        <v>8327.7000000000007</v>
      </c>
      <c r="F126" s="5">
        <v>0</v>
      </c>
      <c r="G126" s="5">
        <v>8327.7000000000007</v>
      </c>
      <c r="H126" s="5">
        <v>239</v>
      </c>
      <c r="I126" s="5">
        <v>1958.88</v>
      </c>
      <c r="J126" s="5">
        <v>253.16</v>
      </c>
      <c r="K126" s="5">
        <v>0</v>
      </c>
      <c r="L126" s="5">
        <f t="shared" si="20"/>
        <v>2451.04</v>
      </c>
      <c r="M126" s="5">
        <f t="shared" si="21"/>
        <v>5876.6600000000008</v>
      </c>
    </row>
    <row r="127" spans="1:13" x14ac:dyDescent="0.25">
      <c r="A127" s="3" t="s">
        <v>16</v>
      </c>
      <c r="B127" s="3" t="s">
        <v>6</v>
      </c>
      <c r="C127" s="3" t="s">
        <v>290</v>
      </c>
      <c r="E127" s="5">
        <v>8327.7000000000007</v>
      </c>
      <c r="F127" s="5">
        <v>0</v>
      </c>
      <c r="G127" s="5">
        <v>8327.7000000000007</v>
      </c>
      <c r="H127" s="5">
        <v>239</v>
      </c>
      <c r="I127" s="5">
        <v>1958.88</v>
      </c>
      <c r="J127" s="5">
        <v>253.16</v>
      </c>
      <c r="K127" s="5">
        <v>0</v>
      </c>
      <c r="L127" s="5">
        <f t="shared" si="20"/>
        <v>2451.04</v>
      </c>
      <c r="M127" s="5">
        <f t="shared" si="21"/>
        <v>5876.6600000000008</v>
      </c>
    </row>
    <row r="128" spans="1:13" x14ac:dyDescent="0.25">
      <c r="A128" s="3" t="s">
        <v>21</v>
      </c>
      <c r="B128" s="3" t="s">
        <v>6</v>
      </c>
      <c r="C128" s="3" t="s">
        <v>289</v>
      </c>
      <c r="E128" s="5">
        <v>26327.7</v>
      </c>
      <c r="F128" s="5">
        <v>0</v>
      </c>
      <c r="G128" s="5">
        <v>26327.7</v>
      </c>
      <c r="H128" s="5">
        <v>755.6</v>
      </c>
      <c r="I128" s="5">
        <v>6192.93</v>
      </c>
      <c r="J128" s="5">
        <v>800.36</v>
      </c>
      <c r="K128" s="5">
        <v>0</v>
      </c>
      <c r="L128" s="5">
        <f t="shared" si="20"/>
        <v>7748.89</v>
      </c>
      <c r="M128" s="5">
        <f t="shared" si="21"/>
        <v>18578.810000000001</v>
      </c>
    </row>
    <row r="129" spans="1:13" x14ac:dyDescent="0.25">
      <c r="A129" s="3" t="s">
        <v>7</v>
      </c>
      <c r="B129" s="3" t="s">
        <v>6</v>
      </c>
      <c r="C129" s="3" t="s">
        <v>289</v>
      </c>
      <c r="E129" s="5">
        <v>8327.7000000000007</v>
      </c>
      <c r="F129" s="5">
        <v>0</v>
      </c>
      <c r="G129" s="5">
        <v>8327.7000000000007</v>
      </c>
      <c r="H129" s="5">
        <v>239</v>
      </c>
      <c r="I129" s="5">
        <v>1958.88</v>
      </c>
      <c r="J129" s="5">
        <v>253.16</v>
      </c>
      <c r="K129" s="5">
        <v>0</v>
      </c>
      <c r="L129" s="5">
        <f t="shared" si="20"/>
        <v>2451.04</v>
      </c>
      <c r="M129" s="5">
        <f t="shared" si="21"/>
        <v>5876.6600000000008</v>
      </c>
    </row>
    <row r="130" spans="1:13" x14ac:dyDescent="0.25">
      <c r="A130" s="3" t="s">
        <v>30</v>
      </c>
      <c r="B130" s="3" t="s">
        <v>31</v>
      </c>
      <c r="C130" s="3" t="s">
        <v>290</v>
      </c>
      <c r="E130" s="5">
        <v>9079.2900000000009</v>
      </c>
      <c r="F130" s="5">
        <v>0</v>
      </c>
      <c r="G130" s="5">
        <v>9079.2900000000009</v>
      </c>
      <c r="H130" s="5">
        <v>260.58</v>
      </c>
      <c r="I130" s="5">
        <v>2135.67</v>
      </c>
      <c r="J130" s="5">
        <v>276.01</v>
      </c>
      <c r="K130" s="5">
        <v>0</v>
      </c>
      <c r="L130" s="5">
        <f t="shared" si="20"/>
        <v>2672.26</v>
      </c>
      <c r="M130" s="5">
        <f t="shared" si="21"/>
        <v>6407.0300000000007</v>
      </c>
    </row>
    <row r="131" spans="1:13" x14ac:dyDescent="0.25">
      <c r="A131" s="3" t="s">
        <v>52</v>
      </c>
      <c r="B131" s="3" t="s">
        <v>53</v>
      </c>
      <c r="C131" s="3" t="s">
        <v>289</v>
      </c>
      <c r="E131" s="5">
        <v>8327.7000000000007</v>
      </c>
      <c r="F131" s="5">
        <v>0</v>
      </c>
      <c r="G131" s="5">
        <v>8327.7000000000007</v>
      </c>
      <c r="H131" s="5">
        <v>239</v>
      </c>
      <c r="I131" s="5">
        <v>1958.88</v>
      </c>
      <c r="J131" s="5">
        <v>253.16</v>
      </c>
      <c r="K131" s="5">
        <v>0</v>
      </c>
      <c r="L131" s="5">
        <f t="shared" si="20"/>
        <v>2451.04</v>
      </c>
      <c r="M131" s="5">
        <f t="shared" si="21"/>
        <v>5876.6600000000008</v>
      </c>
    </row>
    <row r="132" spans="1:13" x14ac:dyDescent="0.25">
      <c r="A132" s="3" t="s">
        <v>54</v>
      </c>
      <c r="B132" s="3" t="s">
        <v>53</v>
      </c>
      <c r="C132" s="3" t="s">
        <v>289</v>
      </c>
      <c r="E132" s="5">
        <v>8327.7000000000007</v>
      </c>
      <c r="F132" s="5">
        <v>0</v>
      </c>
      <c r="G132" s="5">
        <v>8327.7000000000007</v>
      </c>
      <c r="H132" s="5">
        <v>239</v>
      </c>
      <c r="I132" s="5">
        <v>1951.03</v>
      </c>
      <c r="J132" s="5">
        <v>253.16</v>
      </c>
      <c r="K132" s="5">
        <v>0</v>
      </c>
      <c r="L132" s="5">
        <f t="shared" si="20"/>
        <v>2443.19</v>
      </c>
      <c r="M132" s="5">
        <f t="shared" si="21"/>
        <v>5884.51</v>
      </c>
    </row>
    <row r="133" spans="1:13" x14ac:dyDescent="0.25">
      <c r="A133" s="3" t="s">
        <v>32</v>
      </c>
      <c r="B133" s="3" t="s">
        <v>33</v>
      </c>
      <c r="C133" s="3" t="s">
        <v>290</v>
      </c>
      <c r="E133" s="5">
        <v>18300</v>
      </c>
      <c r="F133" s="5">
        <v>0</v>
      </c>
      <c r="G133" s="5">
        <v>18300</v>
      </c>
      <c r="H133" s="5">
        <v>525.21</v>
      </c>
      <c r="I133" s="5">
        <v>2645.54</v>
      </c>
      <c r="J133" s="5">
        <v>556.32000000000005</v>
      </c>
      <c r="K133" s="5">
        <v>0</v>
      </c>
      <c r="L133" s="5">
        <f t="shared" si="20"/>
        <v>3727.07</v>
      </c>
      <c r="M133" s="5">
        <f t="shared" si="21"/>
        <v>14572.93</v>
      </c>
    </row>
    <row r="134" spans="1:13" x14ac:dyDescent="0.25">
      <c r="A134" s="3" t="s">
        <v>44</v>
      </c>
      <c r="B134" s="3" t="s">
        <v>45</v>
      </c>
      <c r="C134" s="3" t="s">
        <v>290</v>
      </c>
      <c r="E134" s="5">
        <v>40000</v>
      </c>
      <c r="F134" s="5">
        <v>0</v>
      </c>
      <c r="G134" s="5">
        <v>40000</v>
      </c>
      <c r="H134" s="5">
        <v>1148</v>
      </c>
      <c r="I134" s="5">
        <v>5368.48</v>
      </c>
      <c r="J134" s="5">
        <v>1216</v>
      </c>
      <c r="K134" s="5">
        <v>0</v>
      </c>
      <c r="L134" s="5">
        <f t="shared" si="20"/>
        <v>7732.48</v>
      </c>
      <c r="M134" s="5">
        <f t="shared" si="21"/>
        <v>32267.52</v>
      </c>
    </row>
    <row r="135" spans="1:13" x14ac:dyDescent="0.25">
      <c r="A135" s="3" t="s">
        <v>46</v>
      </c>
      <c r="B135" s="3" t="s">
        <v>45</v>
      </c>
      <c r="C135" s="3" t="s">
        <v>290</v>
      </c>
      <c r="E135" s="5">
        <v>10000</v>
      </c>
      <c r="F135" s="5">
        <v>0</v>
      </c>
      <c r="G135" s="5">
        <v>10000</v>
      </c>
      <c r="H135" s="5">
        <v>287</v>
      </c>
      <c r="I135" s="5">
        <v>1411.35</v>
      </c>
      <c r="J135" s="5">
        <v>304</v>
      </c>
      <c r="K135" s="5">
        <v>0</v>
      </c>
      <c r="L135" s="5">
        <f t="shared" si="20"/>
        <v>2002.35</v>
      </c>
      <c r="M135" s="5">
        <f t="shared" si="21"/>
        <v>7997.65</v>
      </c>
    </row>
    <row r="136" spans="1:13" x14ac:dyDescent="0.25">
      <c r="A136" s="3" t="s">
        <v>26</v>
      </c>
      <c r="B136" s="3" t="s">
        <v>27</v>
      </c>
      <c r="C136" s="3" t="s">
        <v>290</v>
      </c>
      <c r="E136" s="5">
        <v>20000</v>
      </c>
      <c r="F136" s="5">
        <v>0</v>
      </c>
      <c r="G136" s="5">
        <v>20000</v>
      </c>
      <c r="H136" s="5">
        <v>574</v>
      </c>
      <c r="I136" s="5">
        <v>2559.6799999999998</v>
      </c>
      <c r="J136" s="5">
        <v>608</v>
      </c>
      <c r="K136" s="5">
        <v>0</v>
      </c>
      <c r="L136" s="5">
        <f t="shared" si="20"/>
        <v>3741.68</v>
      </c>
      <c r="M136" s="5">
        <f t="shared" si="21"/>
        <v>16258.32</v>
      </c>
    </row>
    <row r="137" spans="1:13" x14ac:dyDescent="0.25">
      <c r="A137" s="3" t="s">
        <v>18</v>
      </c>
      <c r="B137" s="3" t="s">
        <v>19</v>
      </c>
      <c r="C137" s="3" t="s">
        <v>290</v>
      </c>
      <c r="E137" s="5">
        <v>48550</v>
      </c>
      <c r="F137" s="5">
        <v>0</v>
      </c>
      <c r="G137" s="5">
        <v>48550</v>
      </c>
      <c r="H137" s="5">
        <v>1393.38</v>
      </c>
      <c r="I137" s="5">
        <v>5368.48</v>
      </c>
      <c r="J137" s="5">
        <v>1475.92</v>
      </c>
      <c r="K137" s="5">
        <v>0</v>
      </c>
      <c r="L137" s="5">
        <f t="shared" si="20"/>
        <v>8237.7799999999988</v>
      </c>
      <c r="M137" s="5">
        <f t="shared" si="21"/>
        <v>40312.22</v>
      </c>
    </row>
    <row r="138" spans="1:13" ht="15.75" thickBot="1" x14ac:dyDescent="0.3">
      <c r="C138" s="3">
        <v>42</v>
      </c>
      <c r="E138" s="6">
        <f>SUM(E96:E137)</f>
        <v>503398.79000000015</v>
      </c>
      <c r="F138" s="6">
        <f t="shared" ref="F138:M138" si="22">SUM(F96:F137)</f>
        <v>0</v>
      </c>
      <c r="G138" s="6">
        <f t="shared" si="22"/>
        <v>503398.79000000015</v>
      </c>
      <c r="H138" s="6">
        <f t="shared" si="22"/>
        <v>14447.369999999999</v>
      </c>
      <c r="I138" s="6">
        <f t="shared" si="22"/>
        <v>103070.98999999999</v>
      </c>
      <c r="J138" s="6">
        <f t="shared" si="22"/>
        <v>15303.249999999998</v>
      </c>
      <c r="K138" s="6">
        <f t="shared" si="22"/>
        <v>0</v>
      </c>
      <c r="L138" s="6">
        <f t="shared" si="22"/>
        <v>132821.60999999996</v>
      </c>
      <c r="M138" s="6">
        <f t="shared" si="22"/>
        <v>370577.18000000017</v>
      </c>
    </row>
    <row r="140" spans="1:13" x14ac:dyDescent="0.25">
      <c r="A140" s="4" t="s">
        <v>275</v>
      </c>
    </row>
    <row r="141" spans="1:13" x14ac:dyDescent="0.25">
      <c r="A141" s="1" t="s">
        <v>293</v>
      </c>
      <c r="B141" s="1" t="s">
        <v>302</v>
      </c>
      <c r="C141" s="1" t="s">
        <v>294</v>
      </c>
      <c r="D141" s="1" t="s">
        <v>295</v>
      </c>
      <c r="E141" s="2" t="s">
        <v>296</v>
      </c>
      <c r="F141" s="2" t="s">
        <v>297</v>
      </c>
      <c r="G141" s="2" t="s">
        <v>298</v>
      </c>
      <c r="H141" s="2" t="s">
        <v>0</v>
      </c>
      <c r="I141" s="2" t="s">
        <v>1</v>
      </c>
      <c r="J141" s="2" t="s">
        <v>2</v>
      </c>
      <c r="K141" s="2" t="s">
        <v>299</v>
      </c>
      <c r="L141" s="2" t="s">
        <v>300</v>
      </c>
      <c r="M141" s="2" t="s">
        <v>301</v>
      </c>
    </row>
    <row r="142" spans="1:13" x14ac:dyDescent="0.25">
      <c r="A142" s="3" t="s">
        <v>195</v>
      </c>
      <c r="B142" s="3" t="s">
        <v>6</v>
      </c>
      <c r="C142" s="3" t="s">
        <v>289</v>
      </c>
      <c r="E142" s="5">
        <v>8327.7000000000007</v>
      </c>
      <c r="F142" s="5">
        <v>0</v>
      </c>
      <c r="G142" s="5">
        <v>8327.7000000000007</v>
      </c>
      <c r="H142" s="5">
        <v>239</v>
      </c>
      <c r="I142" s="5">
        <v>1958.88</v>
      </c>
      <c r="J142" s="5">
        <v>253.16</v>
      </c>
      <c r="K142" s="5">
        <v>0</v>
      </c>
      <c r="L142" s="5">
        <f t="shared" ref="L142:L148" si="23">+K142+J142+I142+H142</f>
        <v>2451.04</v>
      </c>
      <c r="M142" s="5">
        <f t="shared" ref="M142:M148" si="24">+G142-L142</f>
        <v>5876.6600000000008</v>
      </c>
    </row>
    <row r="143" spans="1:13" x14ac:dyDescent="0.25">
      <c r="A143" s="3" t="s">
        <v>194</v>
      </c>
      <c r="B143" s="3" t="s">
        <v>6</v>
      </c>
      <c r="C143" s="3" t="s">
        <v>290</v>
      </c>
      <c r="E143" s="5">
        <v>8327.7000000000007</v>
      </c>
      <c r="F143" s="5">
        <v>0</v>
      </c>
      <c r="G143" s="5">
        <v>8327.7000000000007</v>
      </c>
      <c r="H143" s="5">
        <v>239</v>
      </c>
      <c r="I143" s="5">
        <v>1958.88</v>
      </c>
      <c r="J143" s="5">
        <v>253.16</v>
      </c>
      <c r="K143" s="5">
        <v>0</v>
      </c>
      <c r="L143" s="5">
        <f t="shared" si="23"/>
        <v>2451.04</v>
      </c>
      <c r="M143" s="5">
        <f t="shared" si="24"/>
        <v>5876.6600000000008</v>
      </c>
    </row>
    <row r="144" spans="1:13" x14ac:dyDescent="0.25">
      <c r="A144" s="3" t="s">
        <v>193</v>
      </c>
      <c r="B144" s="3" t="s">
        <v>6</v>
      </c>
      <c r="C144" s="3" t="s">
        <v>290</v>
      </c>
      <c r="E144" s="5">
        <v>8327.7000000000007</v>
      </c>
      <c r="F144" s="5">
        <v>0</v>
      </c>
      <c r="G144" s="5">
        <v>8327.7000000000007</v>
      </c>
      <c r="H144" s="5">
        <v>239</v>
      </c>
      <c r="I144" s="5">
        <v>1958.88</v>
      </c>
      <c r="J144" s="5">
        <v>253.16</v>
      </c>
      <c r="K144" s="5">
        <v>0</v>
      </c>
      <c r="L144" s="5">
        <f t="shared" si="23"/>
        <v>2451.04</v>
      </c>
      <c r="M144" s="5">
        <f t="shared" si="24"/>
        <v>5876.6600000000008</v>
      </c>
    </row>
    <row r="145" spans="1:13" x14ac:dyDescent="0.25">
      <c r="A145" s="3" t="s">
        <v>192</v>
      </c>
      <c r="B145" s="3" t="s">
        <v>6</v>
      </c>
      <c r="C145" s="3" t="s">
        <v>289</v>
      </c>
      <c r="E145" s="5">
        <v>8327.7000000000007</v>
      </c>
      <c r="F145" s="5">
        <v>0</v>
      </c>
      <c r="G145" s="5">
        <v>8327.7000000000007</v>
      </c>
      <c r="H145" s="5">
        <v>239</v>
      </c>
      <c r="I145" s="5">
        <v>1958.88</v>
      </c>
      <c r="J145" s="5">
        <v>253.16</v>
      </c>
      <c r="K145" s="5">
        <v>0</v>
      </c>
      <c r="L145" s="5">
        <f t="shared" si="23"/>
        <v>2451.04</v>
      </c>
      <c r="M145" s="5">
        <f t="shared" si="24"/>
        <v>5876.6600000000008</v>
      </c>
    </row>
    <row r="146" spans="1:13" x14ac:dyDescent="0.25">
      <c r="A146" s="3" t="s">
        <v>189</v>
      </c>
      <c r="B146" s="3" t="s">
        <v>6</v>
      </c>
      <c r="C146" s="3" t="s">
        <v>289</v>
      </c>
      <c r="E146" s="5">
        <v>8327.7000000000007</v>
      </c>
      <c r="F146" s="5">
        <v>0</v>
      </c>
      <c r="G146" s="5">
        <v>8327.7000000000007</v>
      </c>
      <c r="H146" s="5">
        <v>239</v>
      </c>
      <c r="I146" s="5">
        <v>1958.88</v>
      </c>
      <c r="J146" s="5">
        <v>253.16</v>
      </c>
      <c r="K146" s="5">
        <v>0</v>
      </c>
      <c r="L146" s="5">
        <f t="shared" si="23"/>
        <v>2451.04</v>
      </c>
      <c r="M146" s="5">
        <f t="shared" si="24"/>
        <v>5876.6600000000008</v>
      </c>
    </row>
    <row r="147" spans="1:13" x14ac:dyDescent="0.25">
      <c r="A147" s="3" t="s">
        <v>191</v>
      </c>
      <c r="B147" s="3" t="s">
        <v>6</v>
      </c>
      <c r="C147" s="3" t="s">
        <v>290</v>
      </c>
      <c r="E147" s="5">
        <v>8327.7000000000007</v>
      </c>
      <c r="F147" s="5">
        <v>0</v>
      </c>
      <c r="G147" s="5">
        <v>8327.7000000000007</v>
      </c>
      <c r="H147" s="5">
        <v>239</v>
      </c>
      <c r="I147" s="5">
        <v>1958.88</v>
      </c>
      <c r="J147" s="5">
        <v>253.16</v>
      </c>
      <c r="K147" s="5">
        <v>0</v>
      </c>
      <c r="L147" s="5">
        <f t="shared" si="23"/>
        <v>2451.04</v>
      </c>
      <c r="M147" s="5">
        <f t="shared" si="24"/>
        <v>5876.6600000000008</v>
      </c>
    </row>
    <row r="148" spans="1:13" x14ac:dyDescent="0.25">
      <c r="A148" s="3" t="s">
        <v>190</v>
      </c>
      <c r="B148" s="3" t="s">
        <v>45</v>
      </c>
      <c r="C148" s="3" t="s">
        <v>290</v>
      </c>
      <c r="E148" s="5">
        <v>10000</v>
      </c>
      <c r="F148" s="5">
        <v>0</v>
      </c>
      <c r="G148" s="5">
        <v>10000</v>
      </c>
      <c r="H148" s="5">
        <v>287</v>
      </c>
      <c r="I148" s="5">
        <v>1411.35</v>
      </c>
      <c r="J148" s="5">
        <v>304</v>
      </c>
      <c r="K148" s="5">
        <v>0</v>
      </c>
      <c r="L148" s="5">
        <f t="shared" si="23"/>
        <v>2002.35</v>
      </c>
      <c r="M148" s="5">
        <f t="shared" si="24"/>
        <v>7997.65</v>
      </c>
    </row>
    <row r="149" spans="1:13" ht="15.75" thickBot="1" x14ac:dyDescent="0.3">
      <c r="C149" s="3">
        <v>7</v>
      </c>
      <c r="E149" s="6">
        <f>SUM(E142:E148)</f>
        <v>59966.2</v>
      </c>
      <c r="F149" s="6">
        <f t="shared" ref="F149:M149" si="25">SUM(F142:F148)</f>
        <v>0</v>
      </c>
      <c r="G149" s="6">
        <f t="shared" si="25"/>
        <v>59966.2</v>
      </c>
      <c r="H149" s="6">
        <f t="shared" si="25"/>
        <v>1721</v>
      </c>
      <c r="I149" s="6">
        <f t="shared" si="25"/>
        <v>13164.630000000003</v>
      </c>
      <c r="J149" s="6">
        <f t="shared" si="25"/>
        <v>1822.96</v>
      </c>
      <c r="K149" s="6">
        <f t="shared" si="25"/>
        <v>0</v>
      </c>
      <c r="L149" s="6">
        <f t="shared" si="25"/>
        <v>16708.59</v>
      </c>
      <c r="M149" s="6">
        <f t="shared" si="25"/>
        <v>43257.610000000008</v>
      </c>
    </row>
    <row r="151" spans="1:13" x14ac:dyDescent="0.25">
      <c r="A151" s="4" t="s">
        <v>268</v>
      </c>
    </row>
    <row r="152" spans="1:13" x14ac:dyDescent="0.25">
      <c r="A152" s="1" t="s">
        <v>293</v>
      </c>
      <c r="B152" s="1" t="s">
        <v>302</v>
      </c>
      <c r="C152" s="1" t="s">
        <v>294</v>
      </c>
      <c r="D152" s="1" t="s">
        <v>295</v>
      </c>
      <c r="E152" s="2" t="s">
        <v>296</v>
      </c>
      <c r="F152" s="2" t="s">
        <v>297</v>
      </c>
      <c r="G152" s="2" t="s">
        <v>298</v>
      </c>
      <c r="H152" s="2" t="s">
        <v>0</v>
      </c>
      <c r="I152" s="2" t="s">
        <v>1</v>
      </c>
      <c r="J152" s="2" t="s">
        <v>2</v>
      </c>
      <c r="K152" s="2" t="s">
        <v>299</v>
      </c>
      <c r="L152" s="2" t="s">
        <v>300</v>
      </c>
      <c r="M152" s="2" t="s">
        <v>301</v>
      </c>
    </row>
    <row r="153" spans="1:13" x14ac:dyDescent="0.25">
      <c r="A153" s="3" t="s">
        <v>136</v>
      </c>
      <c r="B153" s="3" t="s">
        <v>77</v>
      </c>
      <c r="C153" s="3" t="s">
        <v>289</v>
      </c>
      <c r="E153" s="5">
        <v>7000</v>
      </c>
      <c r="F153" s="5">
        <v>0</v>
      </c>
      <c r="G153" s="5">
        <v>7000</v>
      </c>
      <c r="H153" s="5">
        <v>200.9</v>
      </c>
      <c r="I153" s="5">
        <v>1646.57</v>
      </c>
      <c r="J153" s="5">
        <v>212.8</v>
      </c>
      <c r="K153" s="5">
        <v>0</v>
      </c>
      <c r="L153" s="5">
        <f t="shared" ref="L153:L160" si="26">+K153+J153+I153+H153</f>
        <v>2060.27</v>
      </c>
      <c r="M153" s="5">
        <f t="shared" ref="M153:M160" si="27">+G153-L153</f>
        <v>4939.7299999999996</v>
      </c>
    </row>
    <row r="154" spans="1:13" x14ac:dyDescent="0.25">
      <c r="A154" s="3" t="s">
        <v>134</v>
      </c>
      <c r="B154" s="3" t="s">
        <v>6</v>
      </c>
      <c r="C154" s="3" t="s">
        <v>289</v>
      </c>
      <c r="E154" s="5">
        <v>8327.7000000000007</v>
      </c>
      <c r="F154" s="5">
        <v>0</v>
      </c>
      <c r="G154" s="5">
        <v>8327.7000000000007</v>
      </c>
      <c r="H154" s="5">
        <v>239</v>
      </c>
      <c r="I154" s="5">
        <v>1958.88</v>
      </c>
      <c r="J154" s="5">
        <v>253.16</v>
      </c>
      <c r="K154" s="5">
        <v>0</v>
      </c>
      <c r="L154" s="5">
        <f t="shared" si="26"/>
        <v>2451.04</v>
      </c>
      <c r="M154" s="5">
        <f t="shared" si="27"/>
        <v>5876.6600000000008</v>
      </c>
    </row>
    <row r="155" spans="1:13" x14ac:dyDescent="0.25">
      <c r="A155" s="3" t="s">
        <v>135</v>
      </c>
      <c r="B155" s="3" t="s">
        <v>6</v>
      </c>
      <c r="C155" s="3" t="s">
        <v>289</v>
      </c>
      <c r="E155" s="5">
        <v>8327.7000000000007</v>
      </c>
      <c r="F155" s="5">
        <v>0</v>
      </c>
      <c r="G155" s="5">
        <v>8327.7000000000007</v>
      </c>
      <c r="H155" s="5">
        <v>239</v>
      </c>
      <c r="I155" s="5">
        <v>1958.88</v>
      </c>
      <c r="J155" s="5">
        <v>253.16</v>
      </c>
      <c r="K155" s="5">
        <v>0</v>
      </c>
      <c r="L155" s="5">
        <f t="shared" si="26"/>
        <v>2451.04</v>
      </c>
      <c r="M155" s="5">
        <f t="shared" si="27"/>
        <v>5876.6600000000008</v>
      </c>
    </row>
    <row r="156" spans="1:13" x14ac:dyDescent="0.25">
      <c r="A156" s="3" t="s">
        <v>133</v>
      </c>
      <c r="B156" s="3" t="s">
        <v>6</v>
      </c>
      <c r="C156" s="3" t="s">
        <v>289</v>
      </c>
      <c r="E156" s="5">
        <v>8327.7000000000007</v>
      </c>
      <c r="F156" s="5">
        <v>0</v>
      </c>
      <c r="G156" s="5">
        <v>8327.7000000000007</v>
      </c>
      <c r="H156" s="5">
        <v>239</v>
      </c>
      <c r="I156" s="5">
        <v>1958.88</v>
      </c>
      <c r="J156" s="5">
        <v>253.16</v>
      </c>
      <c r="K156" s="5">
        <v>0</v>
      </c>
      <c r="L156" s="5">
        <f t="shared" si="26"/>
        <v>2451.04</v>
      </c>
      <c r="M156" s="5">
        <f t="shared" si="27"/>
        <v>5876.6600000000008</v>
      </c>
    </row>
    <row r="157" spans="1:13" x14ac:dyDescent="0.25">
      <c r="A157" s="3" t="s">
        <v>137</v>
      </c>
      <c r="B157" s="3" t="s">
        <v>6</v>
      </c>
      <c r="C157" s="3" t="s">
        <v>289</v>
      </c>
      <c r="E157" s="5">
        <v>8327.7000000000007</v>
      </c>
      <c r="F157" s="5">
        <v>0</v>
      </c>
      <c r="G157" s="5">
        <v>8327.7000000000007</v>
      </c>
      <c r="H157" s="5">
        <v>239</v>
      </c>
      <c r="I157" s="5">
        <v>1958.88</v>
      </c>
      <c r="J157" s="5">
        <v>253.16</v>
      </c>
      <c r="K157" s="5">
        <v>0</v>
      </c>
      <c r="L157" s="5">
        <f t="shared" si="26"/>
        <v>2451.04</v>
      </c>
      <c r="M157" s="5">
        <f t="shared" si="27"/>
        <v>5876.6600000000008</v>
      </c>
    </row>
    <row r="158" spans="1:13" x14ac:dyDescent="0.25">
      <c r="A158" s="3" t="s">
        <v>130</v>
      </c>
      <c r="B158" s="3" t="s">
        <v>6</v>
      </c>
      <c r="C158" s="3" t="s">
        <v>289</v>
      </c>
      <c r="E158" s="5">
        <v>8327.7000000000007</v>
      </c>
      <c r="F158" s="5">
        <v>0</v>
      </c>
      <c r="G158" s="5">
        <v>8327.7000000000007</v>
      </c>
      <c r="H158" s="5">
        <v>239</v>
      </c>
      <c r="I158" s="5">
        <v>1958.88</v>
      </c>
      <c r="J158" s="5">
        <v>253.16</v>
      </c>
      <c r="K158" s="5">
        <v>0</v>
      </c>
      <c r="L158" s="5">
        <f t="shared" si="26"/>
        <v>2451.04</v>
      </c>
      <c r="M158" s="5">
        <f t="shared" si="27"/>
        <v>5876.6600000000008</v>
      </c>
    </row>
    <row r="159" spans="1:13" x14ac:dyDescent="0.25">
      <c r="A159" s="3" t="s">
        <v>131</v>
      </c>
      <c r="B159" s="3" t="s">
        <v>6</v>
      </c>
      <c r="C159" s="3" t="s">
        <v>290</v>
      </c>
      <c r="E159" s="5">
        <v>8327.7000000000007</v>
      </c>
      <c r="F159" s="5">
        <v>0</v>
      </c>
      <c r="G159" s="5">
        <v>8327.7000000000007</v>
      </c>
      <c r="H159" s="5">
        <v>239</v>
      </c>
      <c r="I159" s="5">
        <v>1855.03</v>
      </c>
      <c r="J159" s="5">
        <v>253.16</v>
      </c>
      <c r="K159" s="5">
        <v>0</v>
      </c>
      <c r="L159" s="5">
        <f t="shared" si="26"/>
        <v>2347.19</v>
      </c>
      <c r="M159" s="5">
        <f t="shared" si="27"/>
        <v>5980.51</v>
      </c>
    </row>
    <row r="160" spans="1:13" x14ac:dyDescent="0.25">
      <c r="A160" s="3" t="s">
        <v>132</v>
      </c>
      <c r="B160" s="3" t="s">
        <v>6</v>
      </c>
      <c r="C160" s="3" t="s">
        <v>289</v>
      </c>
      <c r="E160" s="5">
        <v>8327.7000000000007</v>
      </c>
      <c r="F160" s="5">
        <v>0</v>
      </c>
      <c r="G160" s="5">
        <v>8327.7000000000007</v>
      </c>
      <c r="H160" s="5">
        <v>239</v>
      </c>
      <c r="I160" s="5">
        <v>1958.88</v>
      </c>
      <c r="J160" s="5">
        <v>253.16</v>
      </c>
      <c r="K160" s="5">
        <v>0</v>
      </c>
      <c r="L160" s="5">
        <f t="shared" si="26"/>
        <v>2451.04</v>
      </c>
      <c r="M160" s="5">
        <f t="shared" si="27"/>
        <v>5876.6600000000008</v>
      </c>
    </row>
    <row r="161" spans="1:13" ht="15.75" thickBot="1" x14ac:dyDescent="0.3">
      <c r="C161" s="3">
        <v>8</v>
      </c>
      <c r="E161" s="6">
        <f>SUM(E153:E160)</f>
        <v>65293.899999999994</v>
      </c>
      <c r="F161" s="6">
        <f t="shared" ref="F161:M161" si="28">SUM(F153:F160)</f>
        <v>0</v>
      </c>
      <c r="G161" s="6">
        <f t="shared" si="28"/>
        <v>65293.899999999994</v>
      </c>
      <c r="H161" s="6">
        <f t="shared" si="28"/>
        <v>1873.9</v>
      </c>
      <c r="I161" s="6">
        <f t="shared" si="28"/>
        <v>15254.880000000001</v>
      </c>
      <c r="J161" s="6">
        <f t="shared" si="28"/>
        <v>1984.9200000000003</v>
      </c>
      <c r="K161" s="6">
        <f t="shared" si="28"/>
        <v>0</v>
      </c>
      <c r="L161" s="6">
        <f t="shared" si="28"/>
        <v>19113.7</v>
      </c>
      <c r="M161" s="6">
        <f t="shared" si="28"/>
        <v>46180.200000000004</v>
      </c>
    </row>
    <row r="163" spans="1:13" x14ac:dyDescent="0.25">
      <c r="A163" s="4" t="s">
        <v>272</v>
      </c>
    </row>
    <row r="164" spans="1:13" x14ac:dyDescent="0.25">
      <c r="A164" s="1" t="s">
        <v>293</v>
      </c>
      <c r="B164" s="1" t="s">
        <v>302</v>
      </c>
      <c r="C164" s="1" t="s">
        <v>294</v>
      </c>
      <c r="D164" s="1" t="s">
        <v>295</v>
      </c>
      <c r="E164" s="2" t="s">
        <v>296</v>
      </c>
      <c r="F164" s="2" t="s">
        <v>297</v>
      </c>
      <c r="G164" s="2" t="s">
        <v>298</v>
      </c>
      <c r="H164" s="2" t="s">
        <v>0</v>
      </c>
      <c r="I164" s="2" t="s">
        <v>1</v>
      </c>
      <c r="J164" s="2" t="s">
        <v>2</v>
      </c>
      <c r="K164" s="2" t="s">
        <v>299</v>
      </c>
      <c r="L164" s="2" t="s">
        <v>300</v>
      </c>
      <c r="M164" s="2" t="s">
        <v>301</v>
      </c>
    </row>
    <row r="165" spans="1:13" x14ac:dyDescent="0.25">
      <c r="A165" s="3" t="s">
        <v>167</v>
      </c>
      <c r="B165" s="3" t="s">
        <v>77</v>
      </c>
      <c r="C165" s="3" t="s">
        <v>289</v>
      </c>
      <c r="E165" s="5">
        <v>7000</v>
      </c>
      <c r="F165" s="5">
        <v>0</v>
      </c>
      <c r="G165" s="5">
        <v>7000</v>
      </c>
      <c r="H165" s="5">
        <v>200.9</v>
      </c>
      <c r="I165" s="5">
        <v>1646.57</v>
      </c>
      <c r="J165" s="5">
        <v>212.8</v>
      </c>
      <c r="K165" s="5">
        <v>0</v>
      </c>
      <c r="L165" s="5">
        <f t="shared" ref="L165:L177" si="29">+K165+J165+I165+H165</f>
        <v>2060.27</v>
      </c>
      <c r="M165" s="5">
        <f t="shared" ref="M165:M177" si="30">+G165-L165</f>
        <v>4939.7299999999996</v>
      </c>
    </row>
    <row r="166" spans="1:13" x14ac:dyDescent="0.25">
      <c r="A166" s="3" t="s">
        <v>170</v>
      </c>
      <c r="B166" s="3" t="s">
        <v>6</v>
      </c>
      <c r="C166" s="3" t="s">
        <v>290</v>
      </c>
      <c r="E166" s="5">
        <v>8327.7000000000007</v>
      </c>
      <c r="F166" s="5">
        <v>0</v>
      </c>
      <c r="G166" s="5">
        <v>8327.7000000000007</v>
      </c>
      <c r="H166" s="5">
        <v>239</v>
      </c>
      <c r="I166" s="5">
        <v>1958.88</v>
      </c>
      <c r="J166" s="5">
        <v>253.16</v>
      </c>
      <c r="K166" s="5">
        <v>0</v>
      </c>
      <c r="L166" s="5">
        <f t="shared" si="29"/>
        <v>2451.04</v>
      </c>
      <c r="M166" s="5">
        <f t="shared" si="30"/>
        <v>5876.6600000000008</v>
      </c>
    </row>
    <row r="167" spans="1:13" x14ac:dyDescent="0.25">
      <c r="A167" s="3" t="s">
        <v>160</v>
      </c>
      <c r="B167" s="3" t="s">
        <v>6</v>
      </c>
      <c r="C167" s="3" t="s">
        <v>289</v>
      </c>
      <c r="E167" s="5">
        <v>8327.7000000000007</v>
      </c>
      <c r="F167" s="5">
        <v>0</v>
      </c>
      <c r="G167" s="5">
        <v>8327.7000000000007</v>
      </c>
      <c r="H167" s="5">
        <v>239</v>
      </c>
      <c r="I167" s="5">
        <v>1958.88</v>
      </c>
      <c r="J167" s="5">
        <v>253.16</v>
      </c>
      <c r="K167" s="5">
        <v>0</v>
      </c>
      <c r="L167" s="5">
        <f t="shared" si="29"/>
        <v>2451.04</v>
      </c>
      <c r="M167" s="5">
        <f t="shared" si="30"/>
        <v>5876.6600000000008</v>
      </c>
    </row>
    <row r="168" spans="1:13" x14ac:dyDescent="0.25">
      <c r="A168" s="3" t="s">
        <v>162</v>
      </c>
      <c r="B168" s="3" t="s">
        <v>6</v>
      </c>
      <c r="C168" s="3" t="s">
        <v>289</v>
      </c>
      <c r="E168" s="5">
        <v>8327.7000000000007</v>
      </c>
      <c r="F168" s="5">
        <v>0</v>
      </c>
      <c r="G168" s="5">
        <v>8327.7000000000007</v>
      </c>
      <c r="H168" s="5">
        <v>239</v>
      </c>
      <c r="I168" s="5">
        <v>1951.03</v>
      </c>
      <c r="J168" s="5">
        <v>253.16</v>
      </c>
      <c r="K168" s="5">
        <v>0</v>
      </c>
      <c r="L168" s="5">
        <f t="shared" si="29"/>
        <v>2443.19</v>
      </c>
      <c r="M168" s="5">
        <f t="shared" si="30"/>
        <v>5884.51</v>
      </c>
    </row>
    <row r="169" spans="1:13" x14ac:dyDescent="0.25">
      <c r="A169" s="3" t="s">
        <v>164</v>
      </c>
      <c r="B169" s="3" t="s">
        <v>6</v>
      </c>
      <c r="C169" s="3" t="s">
        <v>290</v>
      </c>
      <c r="E169" s="5">
        <v>8327.7000000000007</v>
      </c>
      <c r="F169" s="5">
        <v>0</v>
      </c>
      <c r="G169" s="5">
        <v>8327.7000000000007</v>
      </c>
      <c r="H169" s="5">
        <v>239</v>
      </c>
      <c r="I169" s="5">
        <v>1958.88</v>
      </c>
      <c r="J169" s="5">
        <v>253.16</v>
      </c>
      <c r="K169" s="5">
        <v>0</v>
      </c>
      <c r="L169" s="5">
        <f t="shared" si="29"/>
        <v>2451.04</v>
      </c>
      <c r="M169" s="5">
        <f t="shared" si="30"/>
        <v>5876.6600000000008</v>
      </c>
    </row>
    <row r="170" spans="1:13" x14ac:dyDescent="0.25">
      <c r="A170" s="3" t="s">
        <v>163</v>
      </c>
      <c r="B170" s="3" t="s">
        <v>6</v>
      </c>
      <c r="C170" s="3" t="s">
        <v>289</v>
      </c>
      <c r="E170" s="5">
        <v>22981.57</v>
      </c>
      <c r="F170" s="5">
        <v>0</v>
      </c>
      <c r="G170" s="5">
        <v>22981.57</v>
      </c>
      <c r="H170" s="5">
        <v>659.57</v>
      </c>
      <c r="I170" s="5">
        <v>5405.84</v>
      </c>
      <c r="J170" s="5">
        <v>698.64</v>
      </c>
      <c r="K170" s="5">
        <v>0</v>
      </c>
      <c r="L170" s="5">
        <f t="shared" si="29"/>
        <v>6764.05</v>
      </c>
      <c r="M170" s="5">
        <f t="shared" si="30"/>
        <v>16217.52</v>
      </c>
    </row>
    <row r="171" spans="1:13" x14ac:dyDescent="0.25">
      <c r="A171" s="3" t="s">
        <v>165</v>
      </c>
      <c r="B171" s="3" t="s">
        <v>6</v>
      </c>
      <c r="C171" s="3" t="s">
        <v>290</v>
      </c>
      <c r="E171" s="5">
        <v>22981.57</v>
      </c>
      <c r="F171" s="5">
        <v>0</v>
      </c>
      <c r="G171" s="5">
        <v>22981.57</v>
      </c>
      <c r="H171" s="5">
        <v>659.57</v>
      </c>
      <c r="I171" s="5">
        <v>5405.84</v>
      </c>
      <c r="J171" s="5">
        <v>698.64</v>
      </c>
      <c r="K171" s="5">
        <v>0</v>
      </c>
      <c r="L171" s="5">
        <f t="shared" si="29"/>
        <v>6764.05</v>
      </c>
      <c r="M171" s="5">
        <f t="shared" si="30"/>
        <v>16217.52</v>
      </c>
    </row>
    <row r="172" spans="1:13" x14ac:dyDescent="0.25">
      <c r="A172" s="3" t="s">
        <v>171</v>
      </c>
      <c r="B172" s="3" t="s">
        <v>6</v>
      </c>
      <c r="C172" s="3" t="s">
        <v>289</v>
      </c>
      <c r="E172" s="5">
        <v>8327.7000000000007</v>
      </c>
      <c r="F172" s="5">
        <v>0</v>
      </c>
      <c r="G172" s="5">
        <v>8327.7000000000007</v>
      </c>
      <c r="H172" s="5">
        <v>239</v>
      </c>
      <c r="I172" s="5">
        <v>1958.88</v>
      </c>
      <c r="J172" s="5">
        <v>253.16</v>
      </c>
      <c r="K172" s="5">
        <v>0</v>
      </c>
      <c r="L172" s="5">
        <f t="shared" si="29"/>
        <v>2451.04</v>
      </c>
      <c r="M172" s="5">
        <f t="shared" si="30"/>
        <v>5876.6600000000008</v>
      </c>
    </row>
    <row r="173" spans="1:13" x14ac:dyDescent="0.25">
      <c r="A173" s="3" t="s">
        <v>169</v>
      </c>
      <c r="B173" s="3" t="s">
        <v>6</v>
      </c>
      <c r="C173" s="3" t="s">
        <v>289</v>
      </c>
      <c r="E173" s="5">
        <v>8327.7000000000007</v>
      </c>
      <c r="F173" s="5">
        <v>0</v>
      </c>
      <c r="G173" s="5">
        <v>8327.7000000000007</v>
      </c>
      <c r="H173" s="5">
        <v>239</v>
      </c>
      <c r="I173" s="5">
        <v>1958.88</v>
      </c>
      <c r="J173" s="5">
        <v>253.16</v>
      </c>
      <c r="K173" s="5">
        <v>0</v>
      </c>
      <c r="L173" s="5">
        <f t="shared" si="29"/>
        <v>2451.04</v>
      </c>
      <c r="M173" s="5">
        <f t="shared" si="30"/>
        <v>5876.6600000000008</v>
      </c>
    </row>
    <row r="174" spans="1:13" x14ac:dyDescent="0.25">
      <c r="A174" s="3" t="s">
        <v>161</v>
      </c>
      <c r="B174" s="3" t="s">
        <v>6</v>
      </c>
      <c r="C174" s="3" t="s">
        <v>289</v>
      </c>
      <c r="E174" s="5">
        <v>8327.7000000000007</v>
      </c>
      <c r="F174" s="5">
        <v>0</v>
      </c>
      <c r="G174" s="5">
        <v>8327.7000000000007</v>
      </c>
      <c r="H174" s="5">
        <v>239</v>
      </c>
      <c r="I174" s="5">
        <v>1958.88</v>
      </c>
      <c r="J174" s="5">
        <v>253.16</v>
      </c>
      <c r="K174" s="5">
        <v>0</v>
      </c>
      <c r="L174" s="5">
        <f t="shared" si="29"/>
        <v>2451.04</v>
      </c>
      <c r="M174" s="5">
        <f t="shared" si="30"/>
        <v>5876.6600000000008</v>
      </c>
    </row>
    <row r="175" spans="1:13" x14ac:dyDescent="0.25">
      <c r="A175" s="3" t="s">
        <v>159</v>
      </c>
      <c r="B175" s="3" t="s">
        <v>6</v>
      </c>
      <c r="C175" s="3" t="s">
        <v>289</v>
      </c>
      <c r="E175" s="5">
        <v>8327.7000000000007</v>
      </c>
      <c r="F175" s="5">
        <v>0</v>
      </c>
      <c r="G175" s="5">
        <v>8327.7000000000007</v>
      </c>
      <c r="H175" s="5">
        <v>239</v>
      </c>
      <c r="I175" s="5">
        <v>1958.88</v>
      </c>
      <c r="J175" s="5">
        <v>253.16</v>
      </c>
      <c r="K175" s="5">
        <v>0</v>
      </c>
      <c r="L175" s="5">
        <f t="shared" si="29"/>
        <v>2451.04</v>
      </c>
      <c r="M175" s="5">
        <f t="shared" si="30"/>
        <v>5876.6600000000008</v>
      </c>
    </row>
    <row r="176" spans="1:13" x14ac:dyDescent="0.25">
      <c r="A176" s="3" t="s">
        <v>168</v>
      </c>
      <c r="B176" s="3" t="s">
        <v>6</v>
      </c>
      <c r="C176" s="3" t="s">
        <v>289</v>
      </c>
      <c r="E176" s="5">
        <v>8327.7000000000007</v>
      </c>
      <c r="F176" s="5">
        <v>0</v>
      </c>
      <c r="G176" s="5">
        <v>8327.7000000000007</v>
      </c>
      <c r="H176" s="5">
        <v>239</v>
      </c>
      <c r="I176" s="5">
        <v>1958.88</v>
      </c>
      <c r="J176" s="5">
        <v>253.16</v>
      </c>
      <c r="K176" s="5">
        <v>0</v>
      </c>
      <c r="L176" s="5">
        <f t="shared" si="29"/>
        <v>2451.04</v>
      </c>
      <c r="M176" s="5">
        <f t="shared" si="30"/>
        <v>5876.6600000000008</v>
      </c>
    </row>
    <row r="177" spans="1:13" x14ac:dyDescent="0.25">
      <c r="A177" s="3" t="s">
        <v>166</v>
      </c>
      <c r="B177" s="3" t="s">
        <v>6</v>
      </c>
      <c r="C177" s="3" t="s">
        <v>289</v>
      </c>
      <c r="E177" s="5">
        <v>8327.7000000000007</v>
      </c>
      <c r="F177" s="5">
        <v>0</v>
      </c>
      <c r="G177" s="5">
        <v>8327.7000000000007</v>
      </c>
      <c r="H177" s="5">
        <v>239</v>
      </c>
      <c r="I177" s="5">
        <v>1951.03</v>
      </c>
      <c r="J177" s="5">
        <v>253.16</v>
      </c>
      <c r="K177" s="5">
        <v>0</v>
      </c>
      <c r="L177" s="5">
        <f t="shared" si="29"/>
        <v>2443.19</v>
      </c>
      <c r="M177" s="5">
        <f t="shared" si="30"/>
        <v>5884.51</v>
      </c>
    </row>
    <row r="178" spans="1:13" ht="15.75" thickBot="1" x14ac:dyDescent="0.3">
      <c r="C178" s="3">
        <v>13</v>
      </c>
      <c r="E178" s="6">
        <f>SUM(E165:E177)</f>
        <v>136240.13999999998</v>
      </c>
      <c r="F178" s="6">
        <f t="shared" ref="F178:M178" si="31">SUM(F165:F177)</f>
        <v>0</v>
      </c>
      <c r="G178" s="6">
        <f t="shared" si="31"/>
        <v>136240.13999999998</v>
      </c>
      <c r="H178" s="6">
        <f t="shared" si="31"/>
        <v>3910.0400000000004</v>
      </c>
      <c r="I178" s="6">
        <f t="shared" si="31"/>
        <v>32031.350000000002</v>
      </c>
      <c r="J178" s="6">
        <f t="shared" si="31"/>
        <v>4141.6799999999994</v>
      </c>
      <c r="K178" s="6">
        <f t="shared" si="31"/>
        <v>0</v>
      </c>
      <c r="L178" s="6">
        <f t="shared" si="31"/>
        <v>40083.07</v>
      </c>
      <c r="M178" s="6">
        <f t="shared" si="31"/>
        <v>96157.07</v>
      </c>
    </row>
    <row r="180" spans="1:13" x14ac:dyDescent="0.25">
      <c r="A180" s="4" t="s">
        <v>274</v>
      </c>
    </row>
    <row r="181" spans="1:13" x14ac:dyDescent="0.25">
      <c r="A181" s="1" t="s">
        <v>293</v>
      </c>
      <c r="B181" s="1" t="s">
        <v>302</v>
      </c>
      <c r="C181" s="1" t="s">
        <v>294</v>
      </c>
      <c r="D181" s="1" t="s">
        <v>295</v>
      </c>
      <c r="E181" s="2" t="s">
        <v>296</v>
      </c>
      <c r="F181" s="2" t="s">
        <v>297</v>
      </c>
      <c r="G181" s="2" t="s">
        <v>298</v>
      </c>
      <c r="H181" s="2" t="s">
        <v>0</v>
      </c>
      <c r="I181" s="2" t="s">
        <v>1</v>
      </c>
      <c r="J181" s="2" t="s">
        <v>2</v>
      </c>
      <c r="K181" s="2" t="s">
        <v>299</v>
      </c>
      <c r="L181" s="2" t="s">
        <v>300</v>
      </c>
      <c r="M181" s="2" t="s">
        <v>301</v>
      </c>
    </row>
    <row r="182" spans="1:13" x14ac:dyDescent="0.25">
      <c r="A182" s="3" t="s">
        <v>181</v>
      </c>
      <c r="B182" s="3" t="s">
        <v>6</v>
      </c>
      <c r="C182" s="3" t="s">
        <v>289</v>
      </c>
      <c r="E182" s="5">
        <v>8327.7000000000007</v>
      </c>
      <c r="F182" s="5">
        <v>0</v>
      </c>
      <c r="G182" s="5">
        <v>8327.7000000000007</v>
      </c>
      <c r="H182" s="5">
        <v>239</v>
      </c>
      <c r="I182" s="5">
        <v>1958.88</v>
      </c>
      <c r="J182" s="5">
        <v>253.16</v>
      </c>
      <c r="K182" s="5">
        <v>0</v>
      </c>
      <c r="L182" s="5">
        <f t="shared" ref="L182:L189" si="32">+K182+J182+I182+H182</f>
        <v>2451.04</v>
      </c>
      <c r="M182" s="5">
        <f t="shared" ref="M182:M189" si="33">+G182-L182</f>
        <v>5876.6600000000008</v>
      </c>
    </row>
    <row r="183" spans="1:13" x14ac:dyDescent="0.25">
      <c r="A183" s="3" t="s">
        <v>187</v>
      </c>
      <c r="B183" s="3" t="s">
        <v>6</v>
      </c>
      <c r="C183" s="3" t="s">
        <v>290</v>
      </c>
      <c r="E183" s="5">
        <v>8327.7000000000007</v>
      </c>
      <c r="F183" s="5">
        <v>0</v>
      </c>
      <c r="G183" s="5">
        <v>8327.7000000000007</v>
      </c>
      <c r="H183" s="5">
        <v>239</v>
      </c>
      <c r="I183" s="5">
        <v>1958.88</v>
      </c>
      <c r="J183" s="5">
        <v>253.16</v>
      </c>
      <c r="K183" s="5">
        <v>0</v>
      </c>
      <c r="L183" s="5">
        <f t="shared" si="32"/>
        <v>2451.04</v>
      </c>
      <c r="M183" s="5">
        <f t="shared" si="33"/>
        <v>5876.6600000000008</v>
      </c>
    </row>
    <row r="184" spans="1:13" x14ac:dyDescent="0.25">
      <c r="A184" s="3" t="s">
        <v>183</v>
      </c>
      <c r="B184" s="3" t="s">
        <v>6</v>
      </c>
      <c r="C184" s="3" t="s">
        <v>289</v>
      </c>
      <c r="E184" s="5">
        <v>8327.7000000000007</v>
      </c>
      <c r="F184" s="5">
        <v>0</v>
      </c>
      <c r="G184" s="5">
        <v>8327.7000000000007</v>
      </c>
      <c r="H184" s="5">
        <v>239</v>
      </c>
      <c r="I184" s="5">
        <v>1958.88</v>
      </c>
      <c r="J184" s="5">
        <v>253.16</v>
      </c>
      <c r="K184" s="5">
        <v>0</v>
      </c>
      <c r="L184" s="5">
        <f t="shared" si="32"/>
        <v>2451.04</v>
      </c>
      <c r="M184" s="5">
        <f t="shared" si="33"/>
        <v>5876.6600000000008</v>
      </c>
    </row>
    <row r="185" spans="1:13" x14ac:dyDescent="0.25">
      <c r="A185" s="3" t="s">
        <v>184</v>
      </c>
      <c r="B185" s="3" t="s">
        <v>6</v>
      </c>
      <c r="C185" s="3" t="s">
        <v>289</v>
      </c>
      <c r="E185" s="5">
        <v>8327.7000000000007</v>
      </c>
      <c r="F185" s="5">
        <v>0</v>
      </c>
      <c r="G185" s="5">
        <v>8327.7000000000007</v>
      </c>
      <c r="H185" s="5">
        <v>239</v>
      </c>
      <c r="I185" s="5">
        <v>1951.03</v>
      </c>
      <c r="J185" s="5">
        <v>253.16</v>
      </c>
      <c r="K185" s="5">
        <v>0</v>
      </c>
      <c r="L185" s="5">
        <f t="shared" si="32"/>
        <v>2443.19</v>
      </c>
      <c r="M185" s="5">
        <f t="shared" si="33"/>
        <v>5884.51</v>
      </c>
    </row>
    <row r="186" spans="1:13" x14ac:dyDescent="0.25">
      <c r="A186" s="3" t="s">
        <v>182</v>
      </c>
      <c r="B186" s="3" t="s">
        <v>6</v>
      </c>
      <c r="C186" s="3" t="s">
        <v>289</v>
      </c>
      <c r="E186" s="5">
        <v>8327.7000000000007</v>
      </c>
      <c r="F186" s="5">
        <v>0</v>
      </c>
      <c r="G186" s="5">
        <v>8327.7000000000007</v>
      </c>
      <c r="H186" s="5">
        <v>239</v>
      </c>
      <c r="I186" s="5">
        <v>1958.88</v>
      </c>
      <c r="J186" s="5">
        <v>253.16</v>
      </c>
      <c r="K186" s="5">
        <v>0</v>
      </c>
      <c r="L186" s="5">
        <f t="shared" si="32"/>
        <v>2451.04</v>
      </c>
      <c r="M186" s="5">
        <f t="shared" si="33"/>
        <v>5876.6600000000008</v>
      </c>
    </row>
    <row r="187" spans="1:13" x14ac:dyDescent="0.25">
      <c r="A187" s="3" t="s">
        <v>185</v>
      </c>
      <c r="B187" s="3" t="s">
        <v>6</v>
      </c>
      <c r="C187" s="3" t="s">
        <v>289</v>
      </c>
      <c r="E187" s="5">
        <v>8327.7000000000007</v>
      </c>
      <c r="F187" s="5">
        <v>0</v>
      </c>
      <c r="G187" s="5">
        <v>8327.7000000000007</v>
      </c>
      <c r="H187" s="5">
        <v>239</v>
      </c>
      <c r="I187" s="5">
        <v>1958.88</v>
      </c>
      <c r="J187" s="5">
        <v>253.16</v>
      </c>
      <c r="K187" s="5">
        <v>0</v>
      </c>
      <c r="L187" s="5">
        <f t="shared" si="32"/>
        <v>2451.04</v>
      </c>
      <c r="M187" s="5">
        <f t="shared" si="33"/>
        <v>5876.6600000000008</v>
      </c>
    </row>
    <row r="188" spans="1:13" x14ac:dyDescent="0.25">
      <c r="A188" s="3" t="s">
        <v>188</v>
      </c>
      <c r="B188" s="3" t="s">
        <v>6</v>
      </c>
      <c r="C188" s="3" t="s">
        <v>290</v>
      </c>
      <c r="E188" s="5">
        <v>8327.7000000000007</v>
      </c>
      <c r="F188" s="5">
        <v>0</v>
      </c>
      <c r="G188" s="5">
        <v>8327.7000000000007</v>
      </c>
      <c r="H188" s="5">
        <v>239</v>
      </c>
      <c r="I188" s="5">
        <v>1958.88</v>
      </c>
      <c r="J188" s="5">
        <v>253.16</v>
      </c>
      <c r="K188" s="5">
        <v>0</v>
      </c>
      <c r="L188" s="5">
        <f t="shared" si="32"/>
        <v>2451.04</v>
      </c>
      <c r="M188" s="5">
        <f t="shared" si="33"/>
        <v>5876.6600000000008</v>
      </c>
    </row>
    <row r="189" spans="1:13" x14ac:dyDescent="0.25">
      <c r="A189" s="3" t="s">
        <v>186</v>
      </c>
      <c r="B189" s="3" t="s">
        <v>33</v>
      </c>
      <c r="C189" s="3" t="s">
        <v>289</v>
      </c>
      <c r="E189" s="5">
        <v>9630</v>
      </c>
      <c r="F189" s="5">
        <v>0</v>
      </c>
      <c r="G189" s="5">
        <v>9630</v>
      </c>
      <c r="H189" s="5">
        <v>276.38</v>
      </c>
      <c r="I189" s="5">
        <v>1359.13</v>
      </c>
      <c r="J189" s="5">
        <v>292.75</v>
      </c>
      <c r="K189" s="5">
        <v>0</v>
      </c>
      <c r="L189" s="5">
        <f t="shared" si="32"/>
        <v>1928.2600000000002</v>
      </c>
      <c r="M189" s="5">
        <f t="shared" si="33"/>
        <v>7701.74</v>
      </c>
    </row>
    <row r="190" spans="1:13" ht="15.75" thickBot="1" x14ac:dyDescent="0.3">
      <c r="C190" s="3">
        <v>8</v>
      </c>
      <c r="E190" s="6">
        <f>SUM(E182:E189)</f>
        <v>67923.899999999994</v>
      </c>
      <c r="F190" s="6">
        <f t="shared" ref="F190:M190" si="34">SUM(F182:F189)</f>
        <v>0</v>
      </c>
      <c r="G190" s="6">
        <f t="shared" si="34"/>
        <v>67923.899999999994</v>
      </c>
      <c r="H190" s="6">
        <f t="shared" si="34"/>
        <v>1949.38</v>
      </c>
      <c r="I190" s="6">
        <f t="shared" si="34"/>
        <v>15063.440000000002</v>
      </c>
      <c r="J190" s="6">
        <f t="shared" si="34"/>
        <v>2064.87</v>
      </c>
      <c r="K190" s="6">
        <f t="shared" si="34"/>
        <v>0</v>
      </c>
      <c r="L190" s="6">
        <f t="shared" si="34"/>
        <v>19077.690000000002</v>
      </c>
      <c r="M190" s="6">
        <f t="shared" si="34"/>
        <v>48846.210000000006</v>
      </c>
    </row>
    <row r="192" spans="1:13" x14ac:dyDescent="0.25">
      <c r="A192" s="4" t="s">
        <v>280</v>
      </c>
    </row>
    <row r="193" spans="1:13" x14ac:dyDescent="0.25">
      <c r="A193" s="1" t="s">
        <v>293</v>
      </c>
      <c r="B193" s="1" t="s">
        <v>302</v>
      </c>
      <c r="C193" s="1" t="s">
        <v>294</v>
      </c>
      <c r="D193" s="1" t="s">
        <v>295</v>
      </c>
      <c r="E193" s="2" t="s">
        <v>296</v>
      </c>
      <c r="F193" s="2" t="s">
        <v>297</v>
      </c>
      <c r="G193" s="2" t="s">
        <v>298</v>
      </c>
      <c r="H193" s="2" t="s">
        <v>0</v>
      </c>
      <c r="I193" s="2" t="s">
        <v>1</v>
      </c>
      <c r="J193" s="2" t="s">
        <v>2</v>
      </c>
      <c r="K193" s="2" t="s">
        <v>299</v>
      </c>
      <c r="L193" s="2" t="s">
        <v>300</v>
      </c>
      <c r="M193" s="2" t="s">
        <v>301</v>
      </c>
    </row>
    <row r="194" spans="1:13" x14ac:dyDescent="0.25">
      <c r="A194" s="3" t="s">
        <v>224</v>
      </c>
      <c r="B194" s="3" t="s">
        <v>6</v>
      </c>
      <c r="C194" s="3" t="s">
        <v>289</v>
      </c>
      <c r="E194" s="5">
        <v>8327.7000000000007</v>
      </c>
      <c r="F194" s="5">
        <v>0</v>
      </c>
      <c r="G194" s="5">
        <v>8327.7000000000007</v>
      </c>
      <c r="H194" s="5">
        <v>239</v>
      </c>
      <c r="I194" s="5">
        <v>1958.88</v>
      </c>
      <c r="J194" s="5">
        <v>253.16</v>
      </c>
      <c r="K194" s="5">
        <v>0</v>
      </c>
      <c r="L194" s="5">
        <f t="shared" ref="L194:L203" si="35">+K194+J194+I194+H194</f>
        <v>2451.04</v>
      </c>
      <c r="M194" s="5">
        <f t="shared" ref="M194:M203" si="36">+G194-L194</f>
        <v>5876.6600000000008</v>
      </c>
    </row>
    <row r="195" spans="1:13" x14ac:dyDescent="0.25">
      <c r="A195" s="3" t="s">
        <v>223</v>
      </c>
      <c r="B195" s="3" t="s">
        <v>6</v>
      </c>
      <c r="C195" s="3" t="s">
        <v>289</v>
      </c>
      <c r="E195" s="5">
        <v>8327.7000000000007</v>
      </c>
      <c r="F195" s="5">
        <v>0</v>
      </c>
      <c r="G195" s="5">
        <v>8327.7000000000007</v>
      </c>
      <c r="H195" s="5">
        <v>239</v>
      </c>
      <c r="I195" s="5">
        <v>1855.03</v>
      </c>
      <c r="J195" s="5">
        <v>253.16</v>
      </c>
      <c r="K195" s="5">
        <v>0</v>
      </c>
      <c r="L195" s="5">
        <f t="shared" si="35"/>
        <v>2347.19</v>
      </c>
      <c r="M195" s="5">
        <f t="shared" si="36"/>
        <v>5980.51</v>
      </c>
    </row>
    <row r="196" spans="1:13" x14ac:dyDescent="0.25">
      <c r="A196" s="3" t="s">
        <v>227</v>
      </c>
      <c r="B196" s="3" t="s">
        <v>6</v>
      </c>
      <c r="C196" s="3" t="s">
        <v>289</v>
      </c>
      <c r="E196" s="5">
        <v>8327.7000000000007</v>
      </c>
      <c r="F196" s="5">
        <v>0</v>
      </c>
      <c r="G196" s="5">
        <v>8327.7000000000007</v>
      </c>
      <c r="H196" s="5">
        <v>239</v>
      </c>
      <c r="I196" s="5">
        <v>1855.03</v>
      </c>
      <c r="J196" s="5">
        <v>253.16</v>
      </c>
      <c r="K196" s="5">
        <v>0</v>
      </c>
      <c r="L196" s="5">
        <f t="shared" si="35"/>
        <v>2347.19</v>
      </c>
      <c r="M196" s="5">
        <f t="shared" si="36"/>
        <v>5980.51</v>
      </c>
    </row>
    <row r="197" spans="1:13" x14ac:dyDescent="0.25">
      <c r="A197" s="3" t="s">
        <v>222</v>
      </c>
      <c r="B197" s="3" t="s">
        <v>6</v>
      </c>
      <c r="C197" s="3" t="s">
        <v>289</v>
      </c>
      <c r="E197" s="5">
        <v>8327.7000000000007</v>
      </c>
      <c r="F197" s="5">
        <v>0</v>
      </c>
      <c r="G197" s="5">
        <v>8327.7000000000007</v>
      </c>
      <c r="H197" s="5">
        <v>239</v>
      </c>
      <c r="I197" s="5">
        <v>1958.88</v>
      </c>
      <c r="J197" s="5">
        <v>253.16</v>
      </c>
      <c r="K197" s="5">
        <v>0</v>
      </c>
      <c r="L197" s="5">
        <f t="shared" si="35"/>
        <v>2451.04</v>
      </c>
      <c r="M197" s="5">
        <f t="shared" si="36"/>
        <v>5876.6600000000008</v>
      </c>
    </row>
    <row r="198" spans="1:13" x14ac:dyDescent="0.25">
      <c r="A198" s="3" t="s">
        <v>225</v>
      </c>
      <c r="B198" s="3" t="s">
        <v>6</v>
      </c>
      <c r="C198" s="3" t="s">
        <v>289</v>
      </c>
      <c r="E198" s="5">
        <v>8327.7000000000007</v>
      </c>
      <c r="F198" s="5">
        <v>0</v>
      </c>
      <c r="G198" s="5">
        <v>8327.7000000000007</v>
      </c>
      <c r="H198" s="5">
        <v>239</v>
      </c>
      <c r="I198" s="5">
        <v>1958.88</v>
      </c>
      <c r="J198" s="5">
        <v>253.16</v>
      </c>
      <c r="K198" s="5">
        <v>0</v>
      </c>
      <c r="L198" s="5">
        <f t="shared" si="35"/>
        <v>2451.04</v>
      </c>
      <c r="M198" s="5">
        <f t="shared" si="36"/>
        <v>5876.6600000000008</v>
      </c>
    </row>
    <row r="199" spans="1:13" x14ac:dyDescent="0.25">
      <c r="A199" s="3" t="s">
        <v>226</v>
      </c>
      <c r="B199" s="3" t="s">
        <v>6</v>
      </c>
      <c r="C199" s="3" t="s">
        <v>289</v>
      </c>
      <c r="E199" s="5">
        <v>8327.7000000000007</v>
      </c>
      <c r="F199" s="5">
        <v>0</v>
      </c>
      <c r="G199" s="5">
        <v>8327.7000000000007</v>
      </c>
      <c r="H199" s="5">
        <v>239</v>
      </c>
      <c r="I199" s="5">
        <v>1855.03</v>
      </c>
      <c r="J199" s="5">
        <v>253.16</v>
      </c>
      <c r="K199" s="5">
        <v>0</v>
      </c>
      <c r="L199" s="5">
        <f t="shared" si="35"/>
        <v>2347.19</v>
      </c>
      <c r="M199" s="5">
        <f t="shared" si="36"/>
        <v>5980.51</v>
      </c>
    </row>
    <row r="200" spans="1:13" x14ac:dyDescent="0.25">
      <c r="A200" s="3" t="s">
        <v>229</v>
      </c>
      <c r="B200" s="3" t="s">
        <v>6</v>
      </c>
      <c r="C200" s="3" t="s">
        <v>289</v>
      </c>
      <c r="E200" s="5">
        <v>8327.7000000000007</v>
      </c>
      <c r="F200" s="5">
        <v>0</v>
      </c>
      <c r="G200" s="5">
        <v>8327.7000000000007</v>
      </c>
      <c r="H200" s="5">
        <v>239</v>
      </c>
      <c r="I200" s="5">
        <v>1958.88</v>
      </c>
      <c r="J200" s="5">
        <v>253.16</v>
      </c>
      <c r="K200" s="5">
        <v>0</v>
      </c>
      <c r="L200" s="5">
        <f t="shared" si="35"/>
        <v>2451.04</v>
      </c>
      <c r="M200" s="5">
        <f t="shared" si="36"/>
        <v>5876.6600000000008</v>
      </c>
    </row>
    <row r="201" spans="1:13" x14ac:dyDescent="0.25">
      <c r="A201" s="3" t="s">
        <v>230</v>
      </c>
      <c r="B201" s="3" t="s">
        <v>231</v>
      </c>
      <c r="C201" s="3" t="s">
        <v>290</v>
      </c>
      <c r="E201" s="5">
        <v>8327.7000000000007</v>
      </c>
      <c r="F201" s="5">
        <v>0</v>
      </c>
      <c r="G201" s="5">
        <v>8327.7000000000007</v>
      </c>
      <c r="H201" s="5">
        <v>239</v>
      </c>
      <c r="I201" s="5">
        <v>1958.88</v>
      </c>
      <c r="J201" s="5">
        <v>253.16</v>
      </c>
      <c r="K201" s="5">
        <v>0</v>
      </c>
      <c r="L201" s="5">
        <f t="shared" si="35"/>
        <v>2451.04</v>
      </c>
      <c r="M201" s="5">
        <f t="shared" si="36"/>
        <v>5876.6600000000008</v>
      </c>
    </row>
    <row r="202" spans="1:13" x14ac:dyDescent="0.25">
      <c r="A202" s="3" t="s">
        <v>228</v>
      </c>
      <c r="B202" s="3" t="s">
        <v>45</v>
      </c>
      <c r="C202" s="3" t="s">
        <v>290</v>
      </c>
      <c r="E202" s="5">
        <v>10000</v>
      </c>
      <c r="F202" s="5">
        <v>0</v>
      </c>
      <c r="G202" s="5">
        <v>10000</v>
      </c>
      <c r="H202" s="5">
        <v>287</v>
      </c>
      <c r="I202" s="5">
        <v>1278.07</v>
      </c>
      <c r="J202" s="5">
        <v>304</v>
      </c>
      <c r="K202" s="5">
        <v>0</v>
      </c>
      <c r="L202" s="5">
        <f t="shared" si="35"/>
        <v>1869.07</v>
      </c>
      <c r="M202" s="5">
        <f t="shared" si="36"/>
        <v>8130.93</v>
      </c>
    </row>
    <row r="203" spans="1:13" x14ac:dyDescent="0.25">
      <c r="A203" s="3" t="s">
        <v>221</v>
      </c>
      <c r="B203" s="3" t="s">
        <v>19</v>
      </c>
      <c r="C203" s="3" t="s">
        <v>290</v>
      </c>
      <c r="E203" s="5">
        <v>28550</v>
      </c>
      <c r="F203" s="5">
        <v>0</v>
      </c>
      <c r="G203" s="5">
        <v>28550</v>
      </c>
      <c r="H203" s="5">
        <v>819.38</v>
      </c>
      <c r="I203" s="5">
        <v>1854</v>
      </c>
      <c r="J203" s="5">
        <v>867.92</v>
      </c>
      <c r="K203" s="5">
        <v>0</v>
      </c>
      <c r="L203" s="5">
        <f t="shared" si="35"/>
        <v>3541.3</v>
      </c>
      <c r="M203" s="5">
        <f t="shared" si="36"/>
        <v>25008.7</v>
      </c>
    </row>
    <row r="204" spans="1:13" ht="15.75" thickBot="1" x14ac:dyDescent="0.3">
      <c r="C204" s="3">
        <v>10</v>
      </c>
      <c r="E204" s="6">
        <f>SUM(E194:E203)</f>
        <v>105171.59999999999</v>
      </c>
      <c r="F204" s="6">
        <f t="shared" ref="F204:M204" si="37">SUM(F194:F203)</f>
        <v>0</v>
      </c>
      <c r="G204" s="6">
        <f t="shared" si="37"/>
        <v>105171.59999999999</v>
      </c>
      <c r="H204" s="6">
        <f t="shared" si="37"/>
        <v>3018.38</v>
      </c>
      <c r="I204" s="6">
        <f t="shared" si="37"/>
        <v>18491.560000000001</v>
      </c>
      <c r="J204" s="6">
        <f t="shared" si="37"/>
        <v>3197.2000000000003</v>
      </c>
      <c r="K204" s="6">
        <f t="shared" si="37"/>
        <v>0</v>
      </c>
      <c r="L204" s="6">
        <f t="shared" si="37"/>
        <v>24707.14</v>
      </c>
      <c r="M204" s="6">
        <f t="shared" si="37"/>
        <v>80464.460000000006</v>
      </c>
    </row>
    <row r="206" spans="1:13" x14ac:dyDescent="0.25">
      <c r="A206" s="4" t="s">
        <v>269</v>
      </c>
    </row>
    <row r="207" spans="1:13" x14ac:dyDescent="0.25">
      <c r="A207" s="1" t="s">
        <v>293</v>
      </c>
      <c r="B207" s="1" t="s">
        <v>302</v>
      </c>
      <c r="C207" s="1" t="s">
        <v>294</v>
      </c>
      <c r="D207" s="1" t="s">
        <v>295</v>
      </c>
      <c r="E207" s="2" t="s">
        <v>296</v>
      </c>
      <c r="F207" s="2" t="s">
        <v>297</v>
      </c>
      <c r="G207" s="2" t="s">
        <v>298</v>
      </c>
      <c r="H207" s="2" t="s">
        <v>0</v>
      </c>
      <c r="I207" s="2" t="s">
        <v>1</v>
      </c>
      <c r="J207" s="2" t="s">
        <v>2</v>
      </c>
      <c r="K207" s="2" t="s">
        <v>299</v>
      </c>
      <c r="L207" s="2" t="s">
        <v>300</v>
      </c>
      <c r="M207" s="2" t="s">
        <v>301</v>
      </c>
    </row>
    <row r="208" spans="1:13" x14ac:dyDescent="0.25">
      <c r="A208" s="3" t="s">
        <v>142</v>
      </c>
      <c r="B208" s="3" t="s">
        <v>6</v>
      </c>
      <c r="C208" s="3" t="s">
        <v>290</v>
      </c>
      <c r="E208" s="5">
        <v>8327.7000000000007</v>
      </c>
      <c r="F208" s="5">
        <v>0</v>
      </c>
      <c r="G208" s="5">
        <v>8327.7000000000007</v>
      </c>
      <c r="H208" s="5">
        <v>239</v>
      </c>
      <c r="I208" s="5">
        <v>1951.03</v>
      </c>
      <c r="J208" s="5">
        <v>253.16</v>
      </c>
      <c r="K208" s="5">
        <v>0</v>
      </c>
      <c r="L208" s="5">
        <f t="shared" ref="L208:L215" si="38">+K208+J208+I208+H208</f>
        <v>2443.19</v>
      </c>
      <c r="M208" s="5">
        <f t="shared" ref="M208:M215" si="39">+G208-L208</f>
        <v>5884.51</v>
      </c>
    </row>
    <row r="209" spans="1:13" x14ac:dyDescent="0.25">
      <c r="A209" s="3" t="s">
        <v>139</v>
      </c>
      <c r="B209" s="3" t="s">
        <v>6</v>
      </c>
      <c r="C209" s="3" t="s">
        <v>289</v>
      </c>
      <c r="E209" s="5">
        <v>8327.7000000000007</v>
      </c>
      <c r="F209" s="5">
        <v>0</v>
      </c>
      <c r="G209" s="5">
        <v>8327.7000000000007</v>
      </c>
      <c r="H209" s="5">
        <v>239</v>
      </c>
      <c r="I209" s="5">
        <v>1951.03</v>
      </c>
      <c r="J209" s="5">
        <v>253.16</v>
      </c>
      <c r="K209" s="5">
        <v>0</v>
      </c>
      <c r="L209" s="5">
        <f t="shared" si="38"/>
        <v>2443.19</v>
      </c>
      <c r="M209" s="5">
        <f t="shared" si="39"/>
        <v>5884.51</v>
      </c>
    </row>
    <row r="210" spans="1:13" x14ac:dyDescent="0.25">
      <c r="A210" s="3" t="s">
        <v>141</v>
      </c>
      <c r="B210" s="3" t="s">
        <v>6</v>
      </c>
      <c r="C210" s="3" t="s">
        <v>289</v>
      </c>
      <c r="E210" s="5">
        <v>8327.7000000000007</v>
      </c>
      <c r="F210" s="5">
        <v>0</v>
      </c>
      <c r="G210" s="5">
        <v>8327.7000000000007</v>
      </c>
      <c r="H210" s="5">
        <v>239</v>
      </c>
      <c r="I210" s="5">
        <v>1958.88</v>
      </c>
      <c r="J210" s="5">
        <v>253.16</v>
      </c>
      <c r="K210" s="5">
        <v>0</v>
      </c>
      <c r="L210" s="5">
        <f t="shared" si="38"/>
        <v>2451.04</v>
      </c>
      <c r="M210" s="5">
        <f t="shared" si="39"/>
        <v>5876.6600000000008</v>
      </c>
    </row>
    <row r="211" spans="1:13" x14ac:dyDescent="0.25">
      <c r="A211" s="3" t="s">
        <v>140</v>
      </c>
      <c r="B211" s="3" t="s">
        <v>6</v>
      </c>
      <c r="C211" s="3" t="s">
        <v>289</v>
      </c>
      <c r="E211" s="5">
        <v>8327.7000000000007</v>
      </c>
      <c r="F211" s="5">
        <v>0</v>
      </c>
      <c r="G211" s="5">
        <v>8327.7000000000007</v>
      </c>
      <c r="H211" s="5">
        <v>239</v>
      </c>
      <c r="I211" s="5">
        <v>1958.88</v>
      </c>
      <c r="J211" s="5">
        <v>253.16</v>
      </c>
      <c r="K211" s="5">
        <v>0</v>
      </c>
      <c r="L211" s="5">
        <f t="shared" si="38"/>
        <v>2451.04</v>
      </c>
      <c r="M211" s="5">
        <f t="shared" si="39"/>
        <v>5876.6600000000008</v>
      </c>
    </row>
    <row r="212" spans="1:13" x14ac:dyDescent="0.25">
      <c r="A212" s="3" t="s">
        <v>144</v>
      </c>
      <c r="B212" s="3" t="s">
        <v>6</v>
      </c>
      <c r="C212" s="3" t="s">
        <v>289</v>
      </c>
      <c r="E212" s="5">
        <v>8327.7000000000007</v>
      </c>
      <c r="F212" s="5">
        <v>0</v>
      </c>
      <c r="G212" s="5">
        <v>8327.7000000000007</v>
      </c>
      <c r="H212" s="5">
        <v>239</v>
      </c>
      <c r="I212" s="5">
        <v>1951.03</v>
      </c>
      <c r="J212" s="5">
        <v>253.16</v>
      </c>
      <c r="K212" s="5">
        <v>0</v>
      </c>
      <c r="L212" s="5">
        <f t="shared" si="38"/>
        <v>2443.19</v>
      </c>
      <c r="M212" s="5">
        <f t="shared" si="39"/>
        <v>5884.51</v>
      </c>
    </row>
    <row r="213" spans="1:13" x14ac:dyDescent="0.25">
      <c r="A213" s="3" t="s">
        <v>138</v>
      </c>
      <c r="B213" s="3" t="s">
        <v>6</v>
      </c>
      <c r="C213" s="3" t="s">
        <v>289</v>
      </c>
      <c r="E213" s="5">
        <v>8327.7000000000007</v>
      </c>
      <c r="F213" s="5">
        <v>0</v>
      </c>
      <c r="G213" s="5">
        <v>8327.7000000000007</v>
      </c>
      <c r="H213" s="5">
        <v>239</v>
      </c>
      <c r="I213" s="5">
        <v>1958.88</v>
      </c>
      <c r="J213" s="5">
        <v>253.16</v>
      </c>
      <c r="K213" s="5">
        <v>0</v>
      </c>
      <c r="L213" s="5">
        <f t="shared" si="38"/>
        <v>2451.04</v>
      </c>
      <c r="M213" s="5">
        <f t="shared" si="39"/>
        <v>5876.6600000000008</v>
      </c>
    </row>
    <row r="214" spans="1:13" x14ac:dyDescent="0.25">
      <c r="A214" s="3" t="s">
        <v>143</v>
      </c>
      <c r="B214" s="3" t="s">
        <v>6</v>
      </c>
      <c r="C214" s="3" t="s">
        <v>289</v>
      </c>
      <c r="E214" s="5">
        <v>22981.57</v>
      </c>
      <c r="F214" s="5">
        <v>0</v>
      </c>
      <c r="G214" s="5">
        <v>22981.57</v>
      </c>
      <c r="H214" s="5">
        <v>659.57</v>
      </c>
      <c r="I214" s="5">
        <v>5405.84</v>
      </c>
      <c r="J214" s="5">
        <v>698.64</v>
      </c>
      <c r="K214" s="5">
        <v>0</v>
      </c>
      <c r="L214" s="5">
        <f t="shared" si="38"/>
        <v>6764.05</v>
      </c>
      <c r="M214" s="5">
        <f t="shared" si="39"/>
        <v>16217.52</v>
      </c>
    </row>
    <row r="215" spans="1:13" x14ac:dyDescent="0.25">
      <c r="A215" s="3" t="s">
        <v>145</v>
      </c>
      <c r="B215" s="3" t="s">
        <v>6</v>
      </c>
      <c r="C215" s="3" t="s">
        <v>289</v>
      </c>
      <c r="E215" s="5">
        <v>8327.7000000000007</v>
      </c>
      <c r="F215" s="5">
        <v>0</v>
      </c>
      <c r="G215" s="5">
        <v>8327.7000000000007</v>
      </c>
      <c r="H215" s="5">
        <v>239</v>
      </c>
      <c r="I215" s="5">
        <v>1855.03</v>
      </c>
      <c r="J215" s="5">
        <v>253.16</v>
      </c>
      <c r="K215" s="5">
        <v>0</v>
      </c>
      <c r="L215" s="5">
        <f t="shared" si="38"/>
        <v>2347.19</v>
      </c>
      <c r="M215" s="5">
        <f t="shared" si="39"/>
        <v>5980.51</v>
      </c>
    </row>
    <row r="216" spans="1:13" ht="15.75" thickBot="1" x14ac:dyDescent="0.3">
      <c r="C216" s="3">
        <v>8</v>
      </c>
      <c r="E216" s="6">
        <f>SUM(E208:E215)</f>
        <v>81275.469999999987</v>
      </c>
      <c r="F216" s="6">
        <f t="shared" ref="F216:M216" si="40">SUM(F208:F215)</f>
        <v>0</v>
      </c>
      <c r="G216" s="6">
        <f t="shared" si="40"/>
        <v>81275.469999999987</v>
      </c>
      <c r="H216" s="6">
        <f t="shared" si="40"/>
        <v>2332.5700000000002</v>
      </c>
      <c r="I216" s="6">
        <f t="shared" si="40"/>
        <v>18990.599999999999</v>
      </c>
      <c r="J216" s="6">
        <f t="shared" si="40"/>
        <v>2470.7599999999998</v>
      </c>
      <c r="K216" s="6">
        <f t="shared" si="40"/>
        <v>0</v>
      </c>
      <c r="L216" s="6">
        <f t="shared" si="40"/>
        <v>23793.929999999997</v>
      </c>
      <c r="M216" s="6">
        <f t="shared" si="40"/>
        <v>57481.54</v>
      </c>
    </row>
    <row r="218" spans="1:13" x14ac:dyDescent="0.25">
      <c r="A218" s="4" t="s">
        <v>281</v>
      </c>
    </row>
    <row r="219" spans="1:13" x14ac:dyDescent="0.25">
      <c r="A219" s="1" t="s">
        <v>293</v>
      </c>
      <c r="B219" s="1" t="s">
        <v>302</v>
      </c>
      <c r="C219" s="1" t="s">
        <v>294</v>
      </c>
      <c r="D219" s="1" t="s">
        <v>295</v>
      </c>
      <c r="E219" s="2" t="s">
        <v>296</v>
      </c>
      <c r="F219" s="2" t="s">
        <v>297</v>
      </c>
      <c r="G219" s="2" t="s">
        <v>298</v>
      </c>
      <c r="H219" s="2" t="s">
        <v>0</v>
      </c>
      <c r="I219" s="2" t="s">
        <v>1</v>
      </c>
      <c r="J219" s="2" t="s">
        <v>2</v>
      </c>
      <c r="K219" s="2" t="s">
        <v>299</v>
      </c>
      <c r="L219" s="2" t="s">
        <v>300</v>
      </c>
      <c r="M219" s="2" t="s">
        <v>301</v>
      </c>
    </row>
    <row r="220" spans="1:13" x14ac:dyDescent="0.25">
      <c r="A220" s="3" t="s">
        <v>233</v>
      </c>
      <c r="B220" s="3" t="s">
        <v>6</v>
      </c>
      <c r="C220" s="3" t="s">
        <v>289</v>
      </c>
      <c r="E220" s="5">
        <v>8327.7000000000007</v>
      </c>
      <c r="F220" s="5">
        <v>0</v>
      </c>
      <c r="G220" s="5">
        <v>8327.7000000000007</v>
      </c>
      <c r="H220" s="5">
        <v>239</v>
      </c>
      <c r="I220" s="5">
        <v>1958.88</v>
      </c>
      <c r="J220" s="5">
        <v>253.16</v>
      </c>
      <c r="K220" s="5">
        <v>0</v>
      </c>
      <c r="L220" s="5">
        <f>+K220+J220+I220+H220</f>
        <v>2451.04</v>
      </c>
      <c r="M220" s="5">
        <f>+G220-L220</f>
        <v>5876.6600000000008</v>
      </c>
    </row>
    <row r="221" spans="1:13" x14ac:dyDescent="0.25">
      <c r="A221" s="3" t="s">
        <v>232</v>
      </c>
      <c r="B221" s="3" t="s">
        <v>6</v>
      </c>
      <c r="C221" s="3" t="s">
        <v>289</v>
      </c>
      <c r="E221" s="5">
        <v>8327.7000000000007</v>
      </c>
      <c r="F221" s="5">
        <v>0</v>
      </c>
      <c r="G221" s="5">
        <v>8327.7000000000007</v>
      </c>
      <c r="H221" s="5">
        <v>239</v>
      </c>
      <c r="I221" s="5">
        <v>1958.88</v>
      </c>
      <c r="J221" s="5">
        <v>253.16</v>
      </c>
      <c r="K221" s="5">
        <v>0</v>
      </c>
      <c r="L221" s="5">
        <f>+K221+J221+I221+H221</f>
        <v>2451.04</v>
      </c>
      <c r="M221" s="5">
        <f>+G221-L221</f>
        <v>5876.6600000000008</v>
      </c>
    </row>
    <row r="222" spans="1:13" x14ac:dyDescent="0.25">
      <c r="A222" s="3" t="s">
        <v>235</v>
      </c>
      <c r="B222" s="3" t="s">
        <v>6</v>
      </c>
      <c r="C222" s="3" t="s">
        <v>289</v>
      </c>
      <c r="E222" s="5">
        <v>22981.57</v>
      </c>
      <c r="F222" s="5">
        <v>0</v>
      </c>
      <c r="G222" s="5">
        <v>22981.57</v>
      </c>
      <c r="H222" s="5">
        <v>659.57</v>
      </c>
      <c r="I222" s="5">
        <v>5405.84</v>
      </c>
      <c r="J222" s="5">
        <v>698.64</v>
      </c>
      <c r="K222" s="5">
        <v>0</v>
      </c>
      <c r="L222" s="5">
        <f>+K222+J222+I222+H222</f>
        <v>6764.05</v>
      </c>
      <c r="M222" s="5">
        <f>+G222-L222</f>
        <v>16217.52</v>
      </c>
    </row>
    <row r="223" spans="1:13" x14ac:dyDescent="0.25">
      <c r="A223" s="3" t="s">
        <v>234</v>
      </c>
      <c r="B223" s="3" t="s">
        <v>6</v>
      </c>
      <c r="C223" s="3" t="s">
        <v>289</v>
      </c>
      <c r="E223" s="5">
        <v>8327.7000000000007</v>
      </c>
      <c r="F223" s="5">
        <v>0</v>
      </c>
      <c r="G223" s="5">
        <v>8327.7000000000007</v>
      </c>
      <c r="H223" s="5">
        <v>239</v>
      </c>
      <c r="I223" s="5">
        <v>1958.88</v>
      </c>
      <c r="J223" s="5">
        <v>253.16</v>
      </c>
      <c r="K223" s="5">
        <v>0</v>
      </c>
      <c r="L223" s="5">
        <f>+K223+J223+I223+H223</f>
        <v>2451.04</v>
      </c>
      <c r="M223" s="5">
        <f>+G223-L223</f>
        <v>5876.6600000000008</v>
      </c>
    </row>
    <row r="224" spans="1:13" ht="15.75" thickBot="1" x14ac:dyDescent="0.3">
      <c r="C224" s="3">
        <v>4</v>
      </c>
      <c r="E224" s="6">
        <f>SUM(E220:E223)</f>
        <v>47964.67</v>
      </c>
      <c r="F224" s="6">
        <f t="shared" ref="F224:M224" si="41">SUM(F220:F223)</f>
        <v>0</v>
      </c>
      <c r="G224" s="6">
        <f t="shared" si="41"/>
        <v>47964.67</v>
      </c>
      <c r="H224" s="6">
        <f t="shared" si="41"/>
        <v>1376.5700000000002</v>
      </c>
      <c r="I224" s="6">
        <f t="shared" si="41"/>
        <v>11282.48</v>
      </c>
      <c r="J224" s="6">
        <f t="shared" si="41"/>
        <v>1458.1200000000001</v>
      </c>
      <c r="K224" s="6">
        <f t="shared" si="41"/>
        <v>0</v>
      </c>
      <c r="L224" s="6">
        <f t="shared" si="41"/>
        <v>14117.170000000002</v>
      </c>
      <c r="M224" s="6">
        <f t="shared" si="41"/>
        <v>33847.500000000007</v>
      </c>
    </row>
    <row r="226" spans="1:13" x14ac:dyDescent="0.25">
      <c r="A226" s="4" t="s">
        <v>260</v>
      </c>
    </row>
    <row r="227" spans="1:13" x14ac:dyDescent="0.25">
      <c r="A227" s="1" t="s">
        <v>293</v>
      </c>
      <c r="B227" s="1" t="s">
        <v>302</v>
      </c>
      <c r="C227" s="1" t="s">
        <v>294</v>
      </c>
      <c r="D227" s="1" t="s">
        <v>295</v>
      </c>
      <c r="E227" s="2" t="s">
        <v>296</v>
      </c>
      <c r="F227" s="2" t="s">
        <v>297</v>
      </c>
      <c r="G227" s="2" t="s">
        <v>298</v>
      </c>
      <c r="H227" s="2" t="s">
        <v>0</v>
      </c>
      <c r="I227" s="2" t="s">
        <v>1</v>
      </c>
      <c r="J227" s="2" t="s">
        <v>2</v>
      </c>
      <c r="K227" s="2" t="s">
        <v>299</v>
      </c>
      <c r="L227" s="2" t="s">
        <v>300</v>
      </c>
      <c r="M227" s="2" t="s">
        <v>301</v>
      </c>
    </row>
    <row r="228" spans="1:13" x14ac:dyDescent="0.25">
      <c r="A228" s="3" t="s">
        <v>58</v>
      </c>
      <c r="B228" s="3" t="s">
        <v>6</v>
      </c>
      <c r="C228" s="3" t="s">
        <v>289</v>
      </c>
      <c r="E228" s="5">
        <v>8327.7000000000007</v>
      </c>
      <c r="F228" s="5">
        <v>0</v>
      </c>
      <c r="G228" s="5">
        <v>8327.7000000000007</v>
      </c>
      <c r="H228" s="5">
        <v>239</v>
      </c>
      <c r="I228" s="5">
        <v>1958.88</v>
      </c>
      <c r="J228" s="5">
        <v>253.16</v>
      </c>
      <c r="K228" s="5">
        <v>0</v>
      </c>
      <c r="L228" s="5">
        <f t="shared" ref="L228:L234" si="42">+K228+J228+I228+H228</f>
        <v>2451.04</v>
      </c>
      <c r="M228" s="5">
        <f t="shared" ref="M228:M234" si="43">+G228-L228</f>
        <v>5876.6600000000008</v>
      </c>
    </row>
    <row r="229" spans="1:13" x14ac:dyDescent="0.25">
      <c r="A229" s="3" t="s">
        <v>56</v>
      </c>
      <c r="B229" s="3" t="s">
        <v>6</v>
      </c>
      <c r="C229" s="3" t="s">
        <v>290</v>
      </c>
      <c r="E229" s="5">
        <v>8327.7000000000007</v>
      </c>
      <c r="F229" s="5">
        <v>0</v>
      </c>
      <c r="G229" s="5">
        <v>8327.7000000000007</v>
      </c>
      <c r="H229" s="5">
        <v>239</v>
      </c>
      <c r="I229" s="5">
        <v>1958.88</v>
      </c>
      <c r="J229" s="5">
        <v>253.16</v>
      </c>
      <c r="K229" s="5">
        <v>0</v>
      </c>
      <c r="L229" s="5">
        <f t="shared" si="42"/>
        <v>2451.04</v>
      </c>
      <c r="M229" s="5">
        <f t="shared" si="43"/>
        <v>5876.6600000000008</v>
      </c>
    </row>
    <row r="230" spans="1:13" x14ac:dyDescent="0.25">
      <c r="A230" s="3" t="s">
        <v>59</v>
      </c>
      <c r="B230" s="3" t="s">
        <v>6</v>
      </c>
      <c r="C230" s="3" t="s">
        <v>289</v>
      </c>
      <c r="E230" s="5">
        <v>8327.7000000000007</v>
      </c>
      <c r="F230" s="5">
        <v>0</v>
      </c>
      <c r="G230" s="5">
        <v>8327.7000000000007</v>
      </c>
      <c r="H230" s="5">
        <v>239</v>
      </c>
      <c r="I230" s="5">
        <v>1958.88</v>
      </c>
      <c r="J230" s="5">
        <v>253.16</v>
      </c>
      <c r="K230" s="5">
        <v>0</v>
      </c>
      <c r="L230" s="5">
        <f t="shared" si="42"/>
        <v>2451.04</v>
      </c>
      <c r="M230" s="5">
        <f t="shared" si="43"/>
        <v>5876.6600000000008</v>
      </c>
    </row>
    <row r="231" spans="1:13" x14ac:dyDescent="0.25">
      <c r="A231" s="3" t="s">
        <v>60</v>
      </c>
      <c r="B231" s="3" t="s">
        <v>6</v>
      </c>
      <c r="C231" s="3" t="s">
        <v>289</v>
      </c>
      <c r="E231" s="5">
        <v>8327.7000000000007</v>
      </c>
      <c r="F231" s="5">
        <v>0</v>
      </c>
      <c r="G231" s="5">
        <v>8327.7000000000007</v>
      </c>
      <c r="H231" s="5">
        <v>239</v>
      </c>
      <c r="I231" s="5">
        <v>1958.88</v>
      </c>
      <c r="J231" s="5">
        <v>253.16</v>
      </c>
      <c r="K231" s="5">
        <v>0</v>
      </c>
      <c r="L231" s="5">
        <f t="shared" si="42"/>
        <v>2451.04</v>
      </c>
      <c r="M231" s="5">
        <f t="shared" si="43"/>
        <v>5876.6600000000008</v>
      </c>
    </row>
    <row r="232" spans="1:13" x14ac:dyDescent="0.25">
      <c r="A232" s="3" t="s">
        <v>55</v>
      </c>
      <c r="B232" s="3" t="s">
        <v>6</v>
      </c>
      <c r="C232" s="3" t="s">
        <v>289</v>
      </c>
      <c r="E232" s="5">
        <v>8327.7000000000007</v>
      </c>
      <c r="F232" s="5">
        <v>0</v>
      </c>
      <c r="G232" s="5">
        <v>8327.7000000000007</v>
      </c>
      <c r="H232" s="5">
        <v>239</v>
      </c>
      <c r="I232" s="5">
        <v>1958.88</v>
      </c>
      <c r="J232" s="5">
        <v>253.16</v>
      </c>
      <c r="K232" s="5">
        <v>0</v>
      </c>
      <c r="L232" s="5">
        <f t="shared" si="42"/>
        <v>2451.04</v>
      </c>
      <c r="M232" s="5">
        <f t="shared" si="43"/>
        <v>5876.6600000000008</v>
      </c>
    </row>
    <row r="233" spans="1:13" x14ac:dyDescent="0.25">
      <c r="A233" s="3" t="s">
        <v>61</v>
      </c>
      <c r="B233" s="3" t="s">
        <v>6</v>
      </c>
      <c r="C233" s="3" t="s">
        <v>289</v>
      </c>
      <c r="E233" s="5">
        <v>8327.7000000000007</v>
      </c>
      <c r="F233" s="5">
        <v>0</v>
      </c>
      <c r="G233" s="5">
        <v>8327.7000000000007</v>
      </c>
      <c r="H233" s="5">
        <v>239</v>
      </c>
      <c r="I233" s="5">
        <v>1951.03</v>
      </c>
      <c r="J233" s="5">
        <v>253.16</v>
      </c>
      <c r="K233" s="5">
        <v>0</v>
      </c>
      <c r="L233" s="5">
        <f t="shared" si="42"/>
        <v>2443.19</v>
      </c>
      <c r="M233" s="5">
        <f t="shared" si="43"/>
        <v>5884.51</v>
      </c>
    </row>
    <row r="234" spans="1:13" x14ac:dyDescent="0.25">
      <c r="A234" s="3" t="s">
        <v>57</v>
      </c>
      <c r="B234" s="3" t="s">
        <v>45</v>
      </c>
      <c r="C234" s="3" t="s">
        <v>290</v>
      </c>
      <c r="E234" s="5">
        <v>10000</v>
      </c>
      <c r="F234" s="5">
        <v>0</v>
      </c>
      <c r="G234" s="5">
        <v>10000</v>
      </c>
      <c r="H234" s="5">
        <v>287</v>
      </c>
      <c r="I234" s="5">
        <v>1411.35</v>
      </c>
      <c r="J234" s="5">
        <v>304</v>
      </c>
      <c r="K234" s="5">
        <v>0</v>
      </c>
      <c r="L234" s="5">
        <f t="shared" si="42"/>
        <v>2002.35</v>
      </c>
      <c r="M234" s="5">
        <f t="shared" si="43"/>
        <v>7997.65</v>
      </c>
    </row>
    <row r="235" spans="1:13" ht="15.75" thickBot="1" x14ac:dyDescent="0.3">
      <c r="C235" s="3">
        <v>7</v>
      </c>
      <c r="E235" s="6">
        <f>SUM(E228:E234)</f>
        <v>59966.2</v>
      </c>
      <c r="F235" s="6">
        <f t="shared" ref="F235:M235" si="44">SUM(F228:F234)</f>
        <v>0</v>
      </c>
      <c r="G235" s="6">
        <f t="shared" si="44"/>
        <v>59966.2</v>
      </c>
      <c r="H235" s="6">
        <f t="shared" si="44"/>
        <v>1721</v>
      </c>
      <c r="I235" s="6">
        <f t="shared" si="44"/>
        <v>13156.780000000002</v>
      </c>
      <c r="J235" s="6">
        <f t="shared" si="44"/>
        <v>1822.96</v>
      </c>
      <c r="K235" s="6">
        <f t="shared" si="44"/>
        <v>0</v>
      </c>
      <c r="L235" s="6">
        <f t="shared" si="44"/>
        <v>16700.740000000002</v>
      </c>
      <c r="M235" s="6">
        <f t="shared" si="44"/>
        <v>43265.460000000006</v>
      </c>
    </row>
    <row r="237" spans="1:13" x14ac:dyDescent="0.25">
      <c r="A237" s="4" t="s">
        <v>262</v>
      </c>
    </row>
    <row r="238" spans="1:13" x14ac:dyDescent="0.25">
      <c r="A238" s="1" t="s">
        <v>293</v>
      </c>
      <c r="B238" s="1" t="s">
        <v>302</v>
      </c>
      <c r="C238" s="1" t="s">
        <v>294</v>
      </c>
      <c r="D238" s="1" t="s">
        <v>295</v>
      </c>
      <c r="E238" s="2" t="s">
        <v>296</v>
      </c>
      <c r="F238" s="2" t="s">
        <v>297</v>
      </c>
      <c r="G238" s="2" t="s">
        <v>298</v>
      </c>
      <c r="H238" s="2" t="s">
        <v>0</v>
      </c>
      <c r="I238" s="2" t="s">
        <v>1</v>
      </c>
      <c r="J238" s="2" t="s">
        <v>2</v>
      </c>
      <c r="K238" s="2" t="s">
        <v>299</v>
      </c>
      <c r="L238" s="2" t="s">
        <v>300</v>
      </c>
      <c r="M238" s="2" t="s">
        <v>301</v>
      </c>
    </row>
    <row r="239" spans="1:13" x14ac:dyDescent="0.25">
      <c r="A239" s="3" t="s">
        <v>76</v>
      </c>
      <c r="B239" s="3" t="s">
        <v>77</v>
      </c>
      <c r="C239" s="3" t="s">
        <v>289</v>
      </c>
      <c r="E239" s="5">
        <v>7000</v>
      </c>
      <c r="F239" s="5">
        <v>0</v>
      </c>
      <c r="G239" s="5">
        <v>7000</v>
      </c>
      <c r="H239" s="5">
        <v>200.9</v>
      </c>
      <c r="I239" s="5">
        <v>1646.57</v>
      </c>
      <c r="J239" s="5">
        <v>212.8</v>
      </c>
      <c r="K239" s="5">
        <v>0</v>
      </c>
      <c r="L239" s="5">
        <f t="shared" ref="L239:L245" si="45">+K239+J239+I239+H239</f>
        <v>2060.27</v>
      </c>
      <c r="M239" s="5">
        <f t="shared" ref="M239:M245" si="46">+G239-L239</f>
        <v>4939.7299999999996</v>
      </c>
    </row>
    <row r="240" spans="1:13" x14ac:dyDescent="0.25">
      <c r="A240" s="3" t="s">
        <v>72</v>
      </c>
      <c r="B240" s="3" t="s">
        <v>6</v>
      </c>
      <c r="C240" s="3" t="s">
        <v>289</v>
      </c>
      <c r="E240" s="5">
        <v>8327.7000000000007</v>
      </c>
      <c r="F240" s="5">
        <v>0</v>
      </c>
      <c r="G240" s="5">
        <v>8327.7000000000007</v>
      </c>
      <c r="H240" s="5">
        <v>239</v>
      </c>
      <c r="I240" s="5">
        <v>1958.88</v>
      </c>
      <c r="J240" s="5">
        <v>253.16</v>
      </c>
      <c r="K240" s="5">
        <v>0</v>
      </c>
      <c r="L240" s="5">
        <f t="shared" si="45"/>
        <v>2451.04</v>
      </c>
      <c r="M240" s="5">
        <f t="shared" si="46"/>
        <v>5876.6600000000008</v>
      </c>
    </row>
    <row r="241" spans="1:13" x14ac:dyDescent="0.25">
      <c r="A241" s="3" t="s">
        <v>71</v>
      </c>
      <c r="B241" s="3" t="s">
        <v>6</v>
      </c>
      <c r="C241" s="3" t="s">
        <v>289</v>
      </c>
      <c r="E241" s="5">
        <v>8327.7000000000007</v>
      </c>
      <c r="F241" s="5">
        <v>0</v>
      </c>
      <c r="G241" s="5">
        <v>8327.7000000000007</v>
      </c>
      <c r="H241" s="5">
        <v>239</v>
      </c>
      <c r="I241" s="5">
        <v>1951.03</v>
      </c>
      <c r="J241" s="5">
        <v>253.16</v>
      </c>
      <c r="K241" s="5">
        <v>0</v>
      </c>
      <c r="L241" s="5">
        <f t="shared" si="45"/>
        <v>2443.19</v>
      </c>
      <c r="M241" s="5">
        <f t="shared" si="46"/>
        <v>5884.51</v>
      </c>
    </row>
    <row r="242" spans="1:13" x14ac:dyDescent="0.25">
      <c r="A242" s="3" t="s">
        <v>73</v>
      </c>
      <c r="B242" s="3" t="s">
        <v>6</v>
      </c>
      <c r="C242" s="3" t="s">
        <v>289</v>
      </c>
      <c r="E242" s="5">
        <v>8328</v>
      </c>
      <c r="F242" s="5">
        <v>0</v>
      </c>
      <c r="G242" s="5">
        <v>8328</v>
      </c>
      <c r="H242" s="5">
        <v>239.01</v>
      </c>
      <c r="I242" s="5">
        <v>1958.95</v>
      </c>
      <c r="J242" s="5">
        <v>253.17</v>
      </c>
      <c r="K242" s="5">
        <v>0</v>
      </c>
      <c r="L242" s="5">
        <f t="shared" si="45"/>
        <v>2451.13</v>
      </c>
      <c r="M242" s="5">
        <f t="shared" si="46"/>
        <v>5876.87</v>
      </c>
    </row>
    <row r="243" spans="1:13" x14ac:dyDescent="0.25">
      <c r="A243" s="3" t="s">
        <v>75</v>
      </c>
      <c r="B243" s="3" t="s">
        <v>6</v>
      </c>
      <c r="C243" s="3" t="s">
        <v>289</v>
      </c>
      <c r="E243" s="5">
        <v>22981.57</v>
      </c>
      <c r="F243" s="5">
        <v>0</v>
      </c>
      <c r="G243" s="5">
        <v>22981.57</v>
      </c>
      <c r="H243" s="5">
        <v>659.57</v>
      </c>
      <c r="I243" s="5">
        <v>5397.98</v>
      </c>
      <c r="J243" s="5">
        <v>698.64</v>
      </c>
      <c r="K243" s="5">
        <v>0</v>
      </c>
      <c r="L243" s="5">
        <f t="shared" si="45"/>
        <v>6756.19</v>
      </c>
      <c r="M243" s="5">
        <f t="shared" si="46"/>
        <v>16225.380000000001</v>
      </c>
    </row>
    <row r="244" spans="1:13" x14ac:dyDescent="0.25">
      <c r="A244" s="3" t="s">
        <v>74</v>
      </c>
      <c r="B244" s="3" t="s">
        <v>45</v>
      </c>
      <c r="C244" s="3" t="s">
        <v>290</v>
      </c>
      <c r="E244" s="5">
        <v>30000</v>
      </c>
      <c r="F244" s="5">
        <v>0</v>
      </c>
      <c r="G244" s="5">
        <v>30000</v>
      </c>
      <c r="H244" s="5">
        <v>861</v>
      </c>
      <c r="I244" s="5">
        <v>4925.83</v>
      </c>
      <c r="J244" s="5">
        <v>912</v>
      </c>
      <c r="K244" s="5">
        <v>0</v>
      </c>
      <c r="L244" s="5">
        <f t="shared" si="45"/>
        <v>6698.83</v>
      </c>
      <c r="M244" s="5">
        <f t="shared" si="46"/>
        <v>23301.17</v>
      </c>
    </row>
    <row r="245" spans="1:13" x14ac:dyDescent="0.25">
      <c r="A245" s="3" t="s">
        <v>78</v>
      </c>
      <c r="B245" s="3" t="s">
        <v>19</v>
      </c>
      <c r="C245" s="3" t="s">
        <v>290</v>
      </c>
      <c r="E245" s="5">
        <v>28550</v>
      </c>
      <c r="F245" s="5">
        <v>0</v>
      </c>
      <c r="G245" s="5">
        <v>28550</v>
      </c>
      <c r="H245" s="5">
        <v>819.38</v>
      </c>
      <c r="I245" s="5">
        <v>1854</v>
      </c>
      <c r="J245" s="5">
        <v>867.92</v>
      </c>
      <c r="K245" s="5">
        <v>0</v>
      </c>
      <c r="L245" s="5">
        <f t="shared" si="45"/>
        <v>3541.3</v>
      </c>
      <c r="M245" s="5">
        <f t="shared" si="46"/>
        <v>25008.7</v>
      </c>
    </row>
    <row r="246" spans="1:13" ht="15.75" thickBot="1" x14ac:dyDescent="0.3">
      <c r="C246" s="3">
        <v>7</v>
      </c>
      <c r="E246" s="6">
        <f>SUM(E239:E245)</f>
        <v>113514.97</v>
      </c>
      <c r="F246" s="6">
        <f t="shared" ref="F246:M246" si="47">SUM(F239:F245)</f>
        <v>0</v>
      </c>
      <c r="G246" s="6">
        <f t="shared" si="47"/>
        <v>113514.97</v>
      </c>
      <c r="H246" s="6">
        <f t="shared" si="47"/>
        <v>3257.86</v>
      </c>
      <c r="I246" s="6">
        <f t="shared" si="47"/>
        <v>19693.239999999998</v>
      </c>
      <c r="J246" s="6">
        <f t="shared" si="47"/>
        <v>3450.85</v>
      </c>
      <c r="K246" s="6">
        <f t="shared" si="47"/>
        <v>0</v>
      </c>
      <c r="L246" s="6">
        <f t="shared" si="47"/>
        <v>26401.95</v>
      </c>
      <c r="M246" s="6">
        <f t="shared" si="47"/>
        <v>87113.02</v>
      </c>
    </row>
    <row r="248" spans="1:13" x14ac:dyDescent="0.25">
      <c r="A248" s="4" t="s">
        <v>265</v>
      </c>
    </row>
    <row r="249" spans="1:13" x14ac:dyDescent="0.25">
      <c r="A249" s="1" t="s">
        <v>293</v>
      </c>
      <c r="B249" s="1" t="s">
        <v>302</v>
      </c>
      <c r="C249" s="1" t="s">
        <v>294</v>
      </c>
      <c r="D249" s="1" t="s">
        <v>295</v>
      </c>
      <c r="E249" s="2" t="s">
        <v>296</v>
      </c>
      <c r="F249" s="2" t="s">
        <v>297</v>
      </c>
      <c r="G249" s="2" t="s">
        <v>298</v>
      </c>
      <c r="H249" s="2" t="s">
        <v>0</v>
      </c>
      <c r="I249" s="2" t="s">
        <v>1</v>
      </c>
      <c r="J249" s="2" t="s">
        <v>2</v>
      </c>
      <c r="K249" s="2" t="s">
        <v>299</v>
      </c>
      <c r="L249" s="2" t="s">
        <v>300</v>
      </c>
      <c r="M249" s="2" t="s">
        <v>301</v>
      </c>
    </row>
    <row r="250" spans="1:13" x14ac:dyDescent="0.25">
      <c r="A250" s="3" t="s">
        <v>111</v>
      </c>
      <c r="B250" s="3" t="s">
        <v>6</v>
      </c>
      <c r="C250" s="3" t="s">
        <v>289</v>
      </c>
      <c r="E250" s="5">
        <v>8327.7000000000007</v>
      </c>
      <c r="F250" s="5">
        <v>0</v>
      </c>
      <c r="G250" s="5">
        <v>8327.7000000000007</v>
      </c>
      <c r="H250" s="5">
        <v>239</v>
      </c>
      <c r="I250" s="5">
        <v>1958.88</v>
      </c>
      <c r="J250" s="5">
        <v>253.16</v>
      </c>
      <c r="K250" s="5">
        <v>0</v>
      </c>
      <c r="L250" s="5">
        <f t="shared" ref="L250:L257" si="48">+K250+J250+I250+H250</f>
        <v>2451.04</v>
      </c>
      <c r="M250" s="5">
        <f t="shared" ref="M250:M257" si="49">+G250-L250</f>
        <v>5876.6600000000008</v>
      </c>
    </row>
    <row r="251" spans="1:13" x14ac:dyDescent="0.25">
      <c r="A251" s="3" t="s">
        <v>113</v>
      </c>
      <c r="B251" s="3" t="s">
        <v>6</v>
      </c>
      <c r="C251" s="3" t="s">
        <v>290</v>
      </c>
      <c r="E251" s="5">
        <v>8327.7000000000007</v>
      </c>
      <c r="F251" s="5">
        <v>0</v>
      </c>
      <c r="G251" s="5">
        <v>8327.7000000000007</v>
      </c>
      <c r="H251" s="5">
        <v>239</v>
      </c>
      <c r="I251" s="5">
        <v>1951.03</v>
      </c>
      <c r="J251" s="5">
        <v>253.16</v>
      </c>
      <c r="K251" s="5">
        <v>0</v>
      </c>
      <c r="L251" s="5">
        <f t="shared" si="48"/>
        <v>2443.19</v>
      </c>
      <c r="M251" s="5">
        <f t="shared" si="49"/>
        <v>5884.51</v>
      </c>
    </row>
    <row r="252" spans="1:13" x14ac:dyDescent="0.25">
      <c r="A252" s="3" t="s">
        <v>109</v>
      </c>
      <c r="B252" s="3" t="s">
        <v>6</v>
      </c>
      <c r="C252" s="3" t="s">
        <v>290</v>
      </c>
      <c r="E252" s="5">
        <v>8327.7000000000007</v>
      </c>
      <c r="F252" s="5">
        <v>0</v>
      </c>
      <c r="G252" s="5">
        <v>8327.7000000000007</v>
      </c>
      <c r="H252" s="5">
        <v>239</v>
      </c>
      <c r="I252" s="5">
        <v>1951.03</v>
      </c>
      <c r="J252" s="5">
        <v>253.16</v>
      </c>
      <c r="K252" s="5">
        <v>0</v>
      </c>
      <c r="L252" s="5">
        <f t="shared" si="48"/>
        <v>2443.19</v>
      </c>
      <c r="M252" s="5">
        <f t="shared" si="49"/>
        <v>5884.51</v>
      </c>
    </row>
    <row r="253" spans="1:13" x14ac:dyDescent="0.25">
      <c r="A253" s="3" t="s">
        <v>112</v>
      </c>
      <c r="B253" s="3" t="s">
        <v>6</v>
      </c>
      <c r="C253" s="3" t="s">
        <v>289</v>
      </c>
      <c r="E253" s="5">
        <v>8327.7000000000007</v>
      </c>
      <c r="F253" s="5">
        <v>0</v>
      </c>
      <c r="G253" s="5">
        <v>8327.7000000000007</v>
      </c>
      <c r="H253" s="5">
        <v>239</v>
      </c>
      <c r="I253" s="5">
        <v>1958.88</v>
      </c>
      <c r="J253" s="5">
        <v>253.16</v>
      </c>
      <c r="K253" s="5">
        <v>0</v>
      </c>
      <c r="L253" s="5">
        <f t="shared" si="48"/>
        <v>2451.04</v>
      </c>
      <c r="M253" s="5">
        <f t="shared" si="49"/>
        <v>5876.6600000000008</v>
      </c>
    </row>
    <row r="254" spans="1:13" x14ac:dyDescent="0.25">
      <c r="A254" s="3" t="s">
        <v>110</v>
      </c>
      <c r="B254" s="3" t="s">
        <v>6</v>
      </c>
      <c r="C254" s="3" t="s">
        <v>290</v>
      </c>
      <c r="E254" s="5">
        <v>8327.7000000000007</v>
      </c>
      <c r="F254" s="5">
        <v>0</v>
      </c>
      <c r="G254" s="5">
        <v>8327.7000000000007</v>
      </c>
      <c r="H254" s="5">
        <v>239</v>
      </c>
      <c r="I254" s="5">
        <v>1855.03</v>
      </c>
      <c r="J254" s="5">
        <v>253.16</v>
      </c>
      <c r="K254" s="5">
        <v>0</v>
      </c>
      <c r="L254" s="5">
        <f t="shared" si="48"/>
        <v>2347.19</v>
      </c>
      <c r="M254" s="5">
        <f t="shared" si="49"/>
        <v>5980.51</v>
      </c>
    </row>
    <row r="255" spans="1:13" x14ac:dyDescent="0.25">
      <c r="A255" s="3" t="s">
        <v>108</v>
      </c>
      <c r="B255" s="3" t="s">
        <v>6</v>
      </c>
      <c r="C255" s="3" t="s">
        <v>289</v>
      </c>
      <c r="E255" s="5">
        <v>8327.7000000000007</v>
      </c>
      <c r="F255" s="5">
        <v>0</v>
      </c>
      <c r="G255" s="5">
        <v>8327.7000000000007</v>
      </c>
      <c r="H255" s="5">
        <v>239</v>
      </c>
      <c r="I255" s="5">
        <v>1951.03</v>
      </c>
      <c r="J255" s="5">
        <v>253.16</v>
      </c>
      <c r="K255" s="5">
        <v>0</v>
      </c>
      <c r="L255" s="5">
        <f t="shared" si="48"/>
        <v>2443.19</v>
      </c>
      <c r="M255" s="5">
        <f t="shared" si="49"/>
        <v>5884.51</v>
      </c>
    </row>
    <row r="256" spans="1:13" x14ac:dyDescent="0.25">
      <c r="A256" s="3" t="s">
        <v>116</v>
      </c>
      <c r="B256" s="3" t="s">
        <v>45</v>
      </c>
      <c r="C256" s="3" t="s">
        <v>290</v>
      </c>
      <c r="E256" s="5">
        <v>30000</v>
      </c>
      <c r="F256" s="5">
        <v>0</v>
      </c>
      <c r="G256" s="5">
        <v>30000</v>
      </c>
      <c r="H256" s="5">
        <v>861</v>
      </c>
      <c r="I256" s="5">
        <v>4925.83</v>
      </c>
      <c r="J256" s="5">
        <v>912</v>
      </c>
      <c r="K256" s="5">
        <v>0</v>
      </c>
      <c r="L256" s="5">
        <f t="shared" si="48"/>
        <v>6698.83</v>
      </c>
      <c r="M256" s="5">
        <f t="shared" si="49"/>
        <v>23301.17</v>
      </c>
    </row>
    <row r="257" spans="1:13" x14ac:dyDescent="0.25">
      <c r="A257" s="3" t="s">
        <v>114</v>
      </c>
      <c r="B257" s="3" t="s">
        <v>115</v>
      </c>
      <c r="C257" s="3" t="s">
        <v>290</v>
      </c>
      <c r="E257" s="5">
        <v>10000</v>
      </c>
      <c r="F257" s="5">
        <v>0</v>
      </c>
      <c r="G257" s="5">
        <v>10000</v>
      </c>
      <c r="H257" s="5">
        <v>287</v>
      </c>
      <c r="I257" s="5">
        <v>1411.35</v>
      </c>
      <c r="J257" s="5">
        <v>304</v>
      </c>
      <c r="K257" s="5">
        <v>0</v>
      </c>
      <c r="L257" s="5">
        <f t="shared" si="48"/>
        <v>2002.35</v>
      </c>
      <c r="M257" s="5">
        <f t="shared" si="49"/>
        <v>7997.65</v>
      </c>
    </row>
    <row r="258" spans="1:13" ht="15.75" thickBot="1" x14ac:dyDescent="0.3">
      <c r="C258" s="3">
        <v>8</v>
      </c>
      <c r="E258" s="6">
        <f>SUM(E250:E257)</f>
        <v>89966.2</v>
      </c>
      <c r="F258" s="6">
        <f t="shared" ref="F258:M258" si="50">SUM(F250:F257)</f>
        <v>0</v>
      </c>
      <c r="G258" s="6">
        <f t="shared" si="50"/>
        <v>89966.2</v>
      </c>
      <c r="H258" s="6">
        <f t="shared" si="50"/>
        <v>2582</v>
      </c>
      <c r="I258" s="6">
        <f t="shared" si="50"/>
        <v>17963.059999999998</v>
      </c>
      <c r="J258" s="6">
        <f t="shared" si="50"/>
        <v>2734.96</v>
      </c>
      <c r="K258" s="6">
        <f t="shared" si="50"/>
        <v>0</v>
      </c>
      <c r="L258" s="6">
        <f t="shared" si="50"/>
        <v>23280.019999999997</v>
      </c>
      <c r="M258" s="6">
        <f t="shared" si="50"/>
        <v>66686.179999999993</v>
      </c>
    </row>
    <row r="260" spans="1:13" x14ac:dyDescent="0.25">
      <c r="A260" s="4" t="s">
        <v>270</v>
      </c>
    </row>
    <row r="261" spans="1:13" x14ac:dyDescent="0.25">
      <c r="A261" s="1" t="s">
        <v>293</v>
      </c>
      <c r="B261" s="1" t="s">
        <v>302</v>
      </c>
      <c r="C261" s="1" t="s">
        <v>294</v>
      </c>
      <c r="D261" s="1" t="s">
        <v>295</v>
      </c>
      <c r="E261" s="2" t="s">
        <v>296</v>
      </c>
      <c r="F261" s="2" t="s">
        <v>297</v>
      </c>
      <c r="G261" s="2" t="s">
        <v>298</v>
      </c>
      <c r="H261" s="2" t="s">
        <v>0</v>
      </c>
      <c r="I261" s="2" t="s">
        <v>1</v>
      </c>
      <c r="J261" s="2" t="s">
        <v>2</v>
      </c>
      <c r="K261" s="2" t="s">
        <v>299</v>
      </c>
      <c r="L261" s="2" t="s">
        <v>300</v>
      </c>
      <c r="M261" s="2" t="s">
        <v>301</v>
      </c>
    </row>
    <row r="262" spans="1:13" x14ac:dyDescent="0.25">
      <c r="A262" s="3" t="s">
        <v>146</v>
      </c>
      <c r="B262" s="3" t="s">
        <v>6</v>
      </c>
      <c r="C262" s="3" t="s">
        <v>289</v>
      </c>
      <c r="E262" s="5">
        <v>8327.7000000000007</v>
      </c>
      <c r="F262" s="5">
        <v>0</v>
      </c>
      <c r="G262" s="5">
        <v>8327.7000000000007</v>
      </c>
      <c r="H262" s="5">
        <v>239</v>
      </c>
      <c r="I262" s="5">
        <v>1958.88</v>
      </c>
      <c r="J262" s="5">
        <v>253.16</v>
      </c>
      <c r="K262" s="5">
        <v>0</v>
      </c>
      <c r="L262" s="5">
        <f t="shared" ref="L262:L268" si="51">+K262+J262+I262+H262</f>
        <v>2451.04</v>
      </c>
      <c r="M262" s="5">
        <f t="shared" ref="M262:M268" si="52">+G262-L262</f>
        <v>5876.6600000000008</v>
      </c>
    </row>
    <row r="263" spans="1:13" x14ac:dyDescent="0.25">
      <c r="A263" s="3" t="s">
        <v>152</v>
      </c>
      <c r="B263" s="3" t="s">
        <v>6</v>
      </c>
      <c r="C263" s="3" t="s">
        <v>289</v>
      </c>
      <c r="E263" s="5">
        <v>8327.7000000000007</v>
      </c>
      <c r="F263" s="5">
        <v>0</v>
      </c>
      <c r="G263" s="5">
        <v>8327.7000000000007</v>
      </c>
      <c r="H263" s="5">
        <v>239</v>
      </c>
      <c r="I263" s="5">
        <v>1951.03</v>
      </c>
      <c r="J263" s="5">
        <v>253.16</v>
      </c>
      <c r="K263" s="5">
        <v>0</v>
      </c>
      <c r="L263" s="5">
        <f t="shared" si="51"/>
        <v>2443.19</v>
      </c>
      <c r="M263" s="5">
        <f t="shared" si="52"/>
        <v>5884.51</v>
      </c>
    </row>
    <row r="264" spans="1:13" x14ac:dyDescent="0.25">
      <c r="A264" s="3" t="s">
        <v>147</v>
      </c>
      <c r="B264" s="3" t="s">
        <v>6</v>
      </c>
      <c r="C264" s="3" t="s">
        <v>289</v>
      </c>
      <c r="E264" s="5">
        <v>8327.7000000000007</v>
      </c>
      <c r="F264" s="5">
        <v>0</v>
      </c>
      <c r="G264" s="5">
        <v>8327.7000000000007</v>
      </c>
      <c r="H264" s="5">
        <v>239</v>
      </c>
      <c r="I264" s="5">
        <v>1958.88</v>
      </c>
      <c r="J264" s="5">
        <v>253.16</v>
      </c>
      <c r="K264" s="5">
        <v>0</v>
      </c>
      <c r="L264" s="5">
        <f t="shared" si="51"/>
        <v>2451.04</v>
      </c>
      <c r="M264" s="5">
        <f t="shared" si="52"/>
        <v>5876.6600000000008</v>
      </c>
    </row>
    <row r="265" spans="1:13" x14ac:dyDescent="0.25">
      <c r="A265" s="3" t="s">
        <v>148</v>
      </c>
      <c r="B265" s="3" t="s">
        <v>6</v>
      </c>
      <c r="C265" s="3" t="s">
        <v>289</v>
      </c>
      <c r="E265" s="5">
        <v>8327.7000000000007</v>
      </c>
      <c r="F265" s="5">
        <v>0</v>
      </c>
      <c r="G265" s="5">
        <v>8327.7000000000007</v>
      </c>
      <c r="H265" s="5">
        <v>239</v>
      </c>
      <c r="I265" s="5">
        <v>1958.88</v>
      </c>
      <c r="J265" s="5">
        <v>253.16</v>
      </c>
      <c r="K265" s="5">
        <v>0</v>
      </c>
      <c r="L265" s="5">
        <f t="shared" si="51"/>
        <v>2451.04</v>
      </c>
      <c r="M265" s="5">
        <f t="shared" si="52"/>
        <v>5876.6600000000008</v>
      </c>
    </row>
    <row r="266" spans="1:13" x14ac:dyDescent="0.25">
      <c r="A266" s="3" t="s">
        <v>151</v>
      </c>
      <c r="B266" s="3" t="s">
        <v>6</v>
      </c>
      <c r="C266" s="3" t="s">
        <v>289</v>
      </c>
      <c r="E266" s="5">
        <v>8327.7000000000007</v>
      </c>
      <c r="F266" s="5">
        <v>0</v>
      </c>
      <c r="G266" s="5">
        <v>8327.7000000000007</v>
      </c>
      <c r="H266" s="5">
        <v>239</v>
      </c>
      <c r="I266" s="5">
        <v>1958.88</v>
      </c>
      <c r="J266" s="5">
        <v>253.16</v>
      </c>
      <c r="K266" s="5">
        <v>0</v>
      </c>
      <c r="L266" s="5">
        <f t="shared" si="51"/>
        <v>2451.04</v>
      </c>
      <c r="M266" s="5">
        <f t="shared" si="52"/>
        <v>5876.6600000000008</v>
      </c>
    </row>
    <row r="267" spans="1:13" x14ac:dyDescent="0.25">
      <c r="A267" s="3" t="s">
        <v>150</v>
      </c>
      <c r="B267" s="3" t="s">
        <v>6</v>
      </c>
      <c r="C267" s="3" t="s">
        <v>289</v>
      </c>
      <c r="E267" s="5">
        <v>8327.7000000000007</v>
      </c>
      <c r="F267" s="5">
        <v>0</v>
      </c>
      <c r="G267" s="5">
        <v>8327.7000000000007</v>
      </c>
      <c r="H267" s="5">
        <v>239</v>
      </c>
      <c r="I267" s="5">
        <v>1958.88</v>
      </c>
      <c r="J267" s="5">
        <v>253.16</v>
      </c>
      <c r="K267" s="5">
        <v>0</v>
      </c>
      <c r="L267" s="5">
        <f t="shared" si="51"/>
        <v>2451.04</v>
      </c>
      <c r="M267" s="5">
        <f t="shared" si="52"/>
        <v>5876.6600000000008</v>
      </c>
    </row>
    <row r="268" spans="1:13" x14ac:dyDescent="0.25">
      <c r="A268" s="3" t="s">
        <v>149</v>
      </c>
      <c r="B268" s="3" t="s">
        <v>6</v>
      </c>
      <c r="C268" s="3" t="s">
        <v>290</v>
      </c>
      <c r="E268" s="5">
        <v>8327.7000000000007</v>
      </c>
      <c r="F268" s="5">
        <v>0</v>
      </c>
      <c r="G268" s="5">
        <v>8327.7000000000007</v>
      </c>
      <c r="H268" s="5">
        <v>239</v>
      </c>
      <c r="I268" s="5">
        <v>1958.88</v>
      </c>
      <c r="J268" s="5">
        <v>253.16</v>
      </c>
      <c r="K268" s="5">
        <v>0</v>
      </c>
      <c r="L268" s="5">
        <f t="shared" si="51"/>
        <v>2451.04</v>
      </c>
      <c r="M268" s="5">
        <f t="shared" si="52"/>
        <v>5876.6600000000008</v>
      </c>
    </row>
    <row r="269" spans="1:13" ht="15.75" thickBot="1" x14ac:dyDescent="0.3">
      <c r="C269" s="3">
        <v>7</v>
      </c>
      <c r="E269" s="6">
        <f>SUM(E262:E268)</f>
        <v>58293.899999999994</v>
      </c>
      <c r="F269" s="6">
        <f t="shared" ref="F269:M269" si="53">SUM(F262:F268)</f>
        <v>0</v>
      </c>
      <c r="G269" s="6">
        <f t="shared" si="53"/>
        <v>58293.899999999994</v>
      </c>
      <c r="H269" s="6">
        <f t="shared" si="53"/>
        <v>1673</v>
      </c>
      <c r="I269" s="6">
        <f t="shared" si="53"/>
        <v>13704.310000000001</v>
      </c>
      <c r="J269" s="6">
        <f t="shared" si="53"/>
        <v>1772.1200000000001</v>
      </c>
      <c r="K269" s="6">
        <f t="shared" si="53"/>
        <v>0</v>
      </c>
      <c r="L269" s="6">
        <f t="shared" si="53"/>
        <v>17149.43</v>
      </c>
      <c r="M269" s="6">
        <f t="shared" si="53"/>
        <v>41144.470000000008</v>
      </c>
    </row>
    <row r="271" spans="1:13" x14ac:dyDescent="0.25">
      <c r="A271" s="4" t="s">
        <v>261</v>
      </c>
    </row>
    <row r="272" spans="1:13" x14ac:dyDescent="0.25">
      <c r="A272" s="1" t="s">
        <v>293</v>
      </c>
      <c r="B272" s="1" t="s">
        <v>302</v>
      </c>
      <c r="C272" s="1" t="s">
        <v>294</v>
      </c>
      <c r="D272" s="1" t="s">
        <v>295</v>
      </c>
      <c r="E272" s="2" t="s">
        <v>296</v>
      </c>
      <c r="F272" s="2" t="s">
        <v>297</v>
      </c>
      <c r="G272" s="2" t="s">
        <v>298</v>
      </c>
      <c r="H272" s="2" t="s">
        <v>0</v>
      </c>
      <c r="I272" s="2" t="s">
        <v>1</v>
      </c>
      <c r="J272" s="2" t="s">
        <v>2</v>
      </c>
      <c r="K272" s="2" t="s">
        <v>299</v>
      </c>
      <c r="L272" s="2" t="s">
        <v>300</v>
      </c>
      <c r="M272" s="2" t="s">
        <v>301</v>
      </c>
    </row>
    <row r="273" spans="1:13" x14ac:dyDescent="0.25">
      <c r="A273" s="3" t="s">
        <v>62</v>
      </c>
      <c r="B273" s="3" t="s">
        <v>6</v>
      </c>
      <c r="C273" s="3" t="s">
        <v>289</v>
      </c>
      <c r="E273" s="5">
        <v>8327.7000000000007</v>
      </c>
      <c r="F273" s="5">
        <v>0</v>
      </c>
      <c r="G273" s="5">
        <v>8327.7000000000007</v>
      </c>
      <c r="H273" s="5">
        <v>239</v>
      </c>
      <c r="I273" s="5">
        <v>1958.88</v>
      </c>
      <c r="J273" s="5">
        <v>253.16</v>
      </c>
      <c r="K273" s="5">
        <v>0</v>
      </c>
      <c r="L273" s="5">
        <f t="shared" ref="L273:L281" si="54">+K273+J273+I273+H273</f>
        <v>2451.04</v>
      </c>
      <c r="M273" s="5">
        <f t="shared" ref="M273:M281" si="55">+G273-L273</f>
        <v>5876.6600000000008</v>
      </c>
    </row>
    <row r="274" spans="1:13" x14ac:dyDescent="0.25">
      <c r="A274" s="3" t="s">
        <v>65</v>
      </c>
      <c r="B274" s="3" t="s">
        <v>6</v>
      </c>
      <c r="C274" s="3" t="s">
        <v>290</v>
      </c>
      <c r="E274" s="5">
        <v>8327.7000000000007</v>
      </c>
      <c r="F274" s="5">
        <v>0</v>
      </c>
      <c r="G274" s="5">
        <v>8327.7000000000007</v>
      </c>
      <c r="H274" s="5">
        <v>239</v>
      </c>
      <c r="I274" s="5">
        <v>1958.88</v>
      </c>
      <c r="J274" s="5">
        <v>253.16</v>
      </c>
      <c r="K274" s="5">
        <v>0</v>
      </c>
      <c r="L274" s="5">
        <f t="shared" si="54"/>
        <v>2451.04</v>
      </c>
      <c r="M274" s="5">
        <f t="shared" si="55"/>
        <v>5876.6600000000008</v>
      </c>
    </row>
    <row r="275" spans="1:13" x14ac:dyDescent="0.25">
      <c r="A275" s="3" t="s">
        <v>63</v>
      </c>
      <c r="B275" s="3" t="s">
        <v>6</v>
      </c>
      <c r="C275" s="3" t="s">
        <v>289</v>
      </c>
      <c r="E275" s="5">
        <v>8327.7000000000007</v>
      </c>
      <c r="F275" s="5">
        <v>0</v>
      </c>
      <c r="G275" s="5">
        <v>8327.7000000000007</v>
      </c>
      <c r="H275" s="5">
        <v>239</v>
      </c>
      <c r="I275" s="5">
        <v>1958.88</v>
      </c>
      <c r="J275" s="5">
        <v>253.16</v>
      </c>
      <c r="K275" s="5">
        <v>0</v>
      </c>
      <c r="L275" s="5">
        <f t="shared" si="54"/>
        <v>2451.04</v>
      </c>
      <c r="M275" s="5">
        <f t="shared" si="55"/>
        <v>5876.6600000000008</v>
      </c>
    </row>
    <row r="276" spans="1:13" x14ac:dyDescent="0.25">
      <c r="A276" s="3" t="s">
        <v>64</v>
      </c>
      <c r="B276" s="3" t="s">
        <v>6</v>
      </c>
      <c r="C276" s="3" t="s">
        <v>289</v>
      </c>
      <c r="E276" s="5">
        <v>8327.7000000000007</v>
      </c>
      <c r="F276" s="5">
        <v>0</v>
      </c>
      <c r="G276" s="5">
        <v>8327.7000000000007</v>
      </c>
      <c r="H276" s="5">
        <v>239</v>
      </c>
      <c r="I276" s="5">
        <v>1958.88</v>
      </c>
      <c r="J276" s="5">
        <v>253.16</v>
      </c>
      <c r="K276" s="5">
        <v>0</v>
      </c>
      <c r="L276" s="5">
        <f t="shared" si="54"/>
        <v>2451.04</v>
      </c>
      <c r="M276" s="5">
        <f t="shared" si="55"/>
        <v>5876.6600000000008</v>
      </c>
    </row>
    <row r="277" spans="1:13" x14ac:dyDescent="0.25">
      <c r="A277" s="3" t="s">
        <v>68</v>
      </c>
      <c r="B277" s="3" t="s">
        <v>6</v>
      </c>
      <c r="C277" s="3" t="s">
        <v>289</v>
      </c>
      <c r="E277" s="5">
        <v>8327.7000000000007</v>
      </c>
      <c r="F277" s="5">
        <v>0</v>
      </c>
      <c r="G277" s="5">
        <v>8327.7000000000007</v>
      </c>
      <c r="H277" s="5">
        <v>239</v>
      </c>
      <c r="I277" s="5">
        <v>1958.88</v>
      </c>
      <c r="J277" s="5">
        <v>253.16</v>
      </c>
      <c r="K277" s="5">
        <v>0</v>
      </c>
      <c r="L277" s="5">
        <f t="shared" si="54"/>
        <v>2451.04</v>
      </c>
      <c r="M277" s="5">
        <f t="shared" si="55"/>
        <v>5876.6600000000008</v>
      </c>
    </row>
    <row r="278" spans="1:13" x14ac:dyDescent="0.25">
      <c r="A278" s="3" t="s">
        <v>70</v>
      </c>
      <c r="B278" s="3" t="s">
        <v>6</v>
      </c>
      <c r="C278" s="3" t="s">
        <v>289</v>
      </c>
      <c r="E278" s="5">
        <v>22981.57</v>
      </c>
      <c r="F278" s="5">
        <v>0</v>
      </c>
      <c r="G278" s="5">
        <v>22981.57</v>
      </c>
      <c r="H278" s="5">
        <v>659.57</v>
      </c>
      <c r="I278" s="5">
        <v>5405.84</v>
      </c>
      <c r="J278" s="5">
        <v>698.64</v>
      </c>
      <c r="K278" s="5">
        <v>0</v>
      </c>
      <c r="L278" s="5">
        <f t="shared" si="54"/>
        <v>6764.05</v>
      </c>
      <c r="M278" s="5">
        <f t="shared" si="55"/>
        <v>16217.52</v>
      </c>
    </row>
    <row r="279" spans="1:13" x14ac:dyDescent="0.25">
      <c r="A279" s="3" t="s">
        <v>69</v>
      </c>
      <c r="B279" s="3" t="s">
        <v>6</v>
      </c>
      <c r="C279" s="3" t="s">
        <v>289</v>
      </c>
      <c r="E279" s="5">
        <v>8327.7000000000007</v>
      </c>
      <c r="F279" s="5">
        <v>0</v>
      </c>
      <c r="G279" s="5">
        <v>8327.7000000000007</v>
      </c>
      <c r="H279" s="5">
        <v>239</v>
      </c>
      <c r="I279" s="5">
        <v>1951.03</v>
      </c>
      <c r="J279" s="5">
        <v>253.16</v>
      </c>
      <c r="K279" s="5">
        <v>0</v>
      </c>
      <c r="L279" s="5">
        <f t="shared" si="54"/>
        <v>2443.19</v>
      </c>
      <c r="M279" s="5">
        <f t="shared" si="55"/>
        <v>5884.51</v>
      </c>
    </row>
    <row r="280" spans="1:13" x14ac:dyDescent="0.25">
      <c r="A280" s="3" t="s">
        <v>67</v>
      </c>
      <c r="B280" s="3" t="s">
        <v>6</v>
      </c>
      <c r="C280" s="3" t="s">
        <v>290</v>
      </c>
      <c r="E280" s="5">
        <v>8327.7000000000007</v>
      </c>
      <c r="F280" s="5">
        <v>0</v>
      </c>
      <c r="G280" s="5">
        <v>8327.7000000000007</v>
      </c>
      <c r="H280" s="5">
        <v>239</v>
      </c>
      <c r="I280" s="5">
        <v>1958.88</v>
      </c>
      <c r="J280" s="5">
        <v>253.16</v>
      </c>
      <c r="K280" s="5">
        <v>0</v>
      </c>
      <c r="L280" s="5">
        <f t="shared" si="54"/>
        <v>2451.04</v>
      </c>
      <c r="M280" s="5">
        <f t="shared" si="55"/>
        <v>5876.6600000000008</v>
      </c>
    </row>
    <row r="281" spans="1:13" x14ac:dyDescent="0.25">
      <c r="A281" s="3" t="s">
        <v>66</v>
      </c>
      <c r="B281" s="3" t="s">
        <v>19</v>
      </c>
      <c r="C281" s="3" t="s">
        <v>290</v>
      </c>
      <c r="E281" s="5">
        <v>28550</v>
      </c>
      <c r="F281" s="5">
        <v>0</v>
      </c>
      <c r="G281" s="5">
        <v>28550</v>
      </c>
      <c r="H281" s="5">
        <v>819.38</v>
      </c>
      <c r="I281" s="5">
        <v>1854</v>
      </c>
      <c r="J281" s="5">
        <v>867.92</v>
      </c>
      <c r="K281" s="5">
        <v>0</v>
      </c>
      <c r="L281" s="5">
        <f t="shared" si="54"/>
        <v>3541.3</v>
      </c>
      <c r="M281" s="5">
        <f t="shared" si="55"/>
        <v>25008.7</v>
      </c>
    </row>
    <row r="282" spans="1:13" ht="15.75" thickBot="1" x14ac:dyDescent="0.3">
      <c r="C282" s="3">
        <v>9</v>
      </c>
      <c r="E282" s="6">
        <f>SUM(E273:E281)</f>
        <v>109825.47</v>
      </c>
      <c r="F282" s="6">
        <f t="shared" ref="F282:M282" si="56">SUM(F273:F281)</f>
        <v>0</v>
      </c>
      <c r="G282" s="6">
        <f t="shared" si="56"/>
        <v>109825.47</v>
      </c>
      <c r="H282" s="6">
        <f t="shared" si="56"/>
        <v>3151.9500000000003</v>
      </c>
      <c r="I282" s="6">
        <f t="shared" si="56"/>
        <v>20964.150000000001</v>
      </c>
      <c r="J282" s="6">
        <f t="shared" si="56"/>
        <v>3338.68</v>
      </c>
      <c r="K282" s="6">
        <f t="shared" si="56"/>
        <v>0</v>
      </c>
      <c r="L282" s="6">
        <f t="shared" si="56"/>
        <v>27454.78</v>
      </c>
      <c r="M282" s="6">
        <f t="shared" si="56"/>
        <v>82370.690000000017</v>
      </c>
    </row>
    <row r="284" spans="1:13" x14ac:dyDescent="0.25">
      <c r="A284" s="4" t="s">
        <v>263</v>
      </c>
    </row>
    <row r="285" spans="1:13" x14ac:dyDescent="0.25">
      <c r="A285" s="1" t="s">
        <v>293</v>
      </c>
      <c r="B285" s="1" t="s">
        <v>302</v>
      </c>
      <c r="C285" s="1" t="s">
        <v>294</v>
      </c>
      <c r="D285" s="1" t="s">
        <v>295</v>
      </c>
      <c r="E285" s="2" t="s">
        <v>296</v>
      </c>
      <c r="F285" s="2" t="s">
        <v>297</v>
      </c>
      <c r="G285" s="2" t="s">
        <v>298</v>
      </c>
      <c r="H285" s="2" t="s">
        <v>0</v>
      </c>
      <c r="I285" s="2" t="s">
        <v>1</v>
      </c>
      <c r="J285" s="2" t="s">
        <v>2</v>
      </c>
      <c r="K285" s="2" t="s">
        <v>299</v>
      </c>
      <c r="L285" s="2" t="s">
        <v>300</v>
      </c>
      <c r="M285" s="2" t="s">
        <v>301</v>
      </c>
    </row>
    <row r="286" spans="1:13" x14ac:dyDescent="0.25">
      <c r="A286" s="3" t="s">
        <v>81</v>
      </c>
      <c r="B286" s="3" t="s">
        <v>6</v>
      </c>
      <c r="C286" s="3" t="s">
        <v>289</v>
      </c>
      <c r="E286" s="5">
        <v>8327.7000000000007</v>
      </c>
      <c r="F286" s="5">
        <v>0</v>
      </c>
      <c r="G286" s="5">
        <v>8327.7000000000007</v>
      </c>
      <c r="H286" s="5">
        <v>239</v>
      </c>
      <c r="I286" s="5">
        <v>1958.88</v>
      </c>
      <c r="J286" s="5">
        <v>253.16</v>
      </c>
      <c r="K286" s="5">
        <v>0</v>
      </c>
      <c r="L286" s="5">
        <f>+K286+J286+I286+H286</f>
        <v>2451.04</v>
      </c>
      <c r="M286" s="5">
        <f>+G286-L286</f>
        <v>5876.6600000000008</v>
      </c>
    </row>
    <row r="287" spans="1:13" x14ac:dyDescent="0.25">
      <c r="A287" s="3" t="s">
        <v>83</v>
      </c>
      <c r="B287" s="3" t="s">
        <v>6</v>
      </c>
      <c r="C287" s="3" t="s">
        <v>289</v>
      </c>
      <c r="E287" s="5">
        <v>22981.57</v>
      </c>
      <c r="F287" s="5">
        <v>0</v>
      </c>
      <c r="G287" s="5">
        <v>22981.57</v>
      </c>
      <c r="H287" s="5">
        <v>659.57</v>
      </c>
      <c r="I287" s="5">
        <v>5301.99</v>
      </c>
      <c r="J287" s="5">
        <v>698.64</v>
      </c>
      <c r="K287" s="5">
        <v>0</v>
      </c>
      <c r="L287" s="5">
        <f>+K287+J287+I287+H287</f>
        <v>6660.2</v>
      </c>
      <c r="M287" s="5">
        <f>+G287-L287</f>
        <v>16321.369999999999</v>
      </c>
    </row>
    <row r="288" spans="1:13" x14ac:dyDescent="0.25">
      <c r="A288" s="3" t="s">
        <v>79</v>
      </c>
      <c r="B288" s="3" t="s">
        <v>6</v>
      </c>
      <c r="C288" s="3" t="s">
        <v>289</v>
      </c>
      <c r="E288" s="5">
        <v>8327.7000000000007</v>
      </c>
      <c r="F288" s="5">
        <v>0</v>
      </c>
      <c r="G288" s="5">
        <v>8327.7000000000007</v>
      </c>
      <c r="H288" s="5">
        <v>239</v>
      </c>
      <c r="I288" s="5">
        <v>1951.03</v>
      </c>
      <c r="J288" s="5">
        <v>253.16</v>
      </c>
      <c r="K288" s="5">
        <v>0</v>
      </c>
      <c r="L288" s="5">
        <f>+K288+J288+I288+H288</f>
        <v>2443.19</v>
      </c>
      <c r="M288" s="5">
        <f>+G288-L288</f>
        <v>5884.51</v>
      </c>
    </row>
    <row r="289" spans="1:13" x14ac:dyDescent="0.25">
      <c r="A289" s="3" t="s">
        <v>80</v>
      </c>
      <c r="B289" s="3" t="s">
        <v>6</v>
      </c>
      <c r="C289" s="3" t="s">
        <v>289</v>
      </c>
      <c r="E289" s="5">
        <v>8327.7000000000007</v>
      </c>
      <c r="F289" s="5">
        <v>0</v>
      </c>
      <c r="G289" s="5">
        <v>8327.7000000000007</v>
      </c>
      <c r="H289" s="5">
        <v>239</v>
      </c>
      <c r="I289" s="5">
        <v>1958.88</v>
      </c>
      <c r="J289" s="5">
        <v>253.16</v>
      </c>
      <c r="K289" s="5">
        <v>0</v>
      </c>
      <c r="L289" s="5">
        <f>+K289+J289+I289+H289</f>
        <v>2451.04</v>
      </c>
      <c r="M289" s="5">
        <f>+G289-L289</f>
        <v>5876.6600000000008</v>
      </c>
    </row>
    <row r="290" spans="1:13" x14ac:dyDescent="0.25">
      <c r="A290" s="3" t="s">
        <v>82</v>
      </c>
      <c r="B290" s="3" t="s">
        <v>6</v>
      </c>
      <c r="C290" s="3" t="s">
        <v>289</v>
      </c>
      <c r="E290" s="5">
        <v>8327.7000000000007</v>
      </c>
      <c r="F290" s="5">
        <v>0</v>
      </c>
      <c r="G290" s="5">
        <v>8327.7000000000007</v>
      </c>
      <c r="H290" s="5">
        <v>239</v>
      </c>
      <c r="I290" s="5">
        <v>1958.88</v>
      </c>
      <c r="J290" s="5">
        <v>253.16</v>
      </c>
      <c r="K290" s="5">
        <v>0</v>
      </c>
      <c r="L290" s="5">
        <f>+K290+J290+I290+H290</f>
        <v>2451.04</v>
      </c>
      <c r="M290" s="5">
        <f>+G290-L290</f>
        <v>5876.6600000000008</v>
      </c>
    </row>
    <row r="291" spans="1:13" ht="15.75" thickBot="1" x14ac:dyDescent="0.3">
      <c r="C291" s="3">
        <v>5</v>
      </c>
      <c r="E291" s="6">
        <f>SUM(E286:E290)</f>
        <v>56292.369999999995</v>
      </c>
      <c r="F291" s="6">
        <f t="shared" ref="F291:M291" si="57">SUM(F286:F290)</f>
        <v>0</v>
      </c>
      <c r="G291" s="6">
        <f t="shared" si="57"/>
        <v>56292.369999999995</v>
      </c>
      <c r="H291" s="6">
        <f t="shared" si="57"/>
        <v>1615.5700000000002</v>
      </c>
      <c r="I291" s="6">
        <f t="shared" si="57"/>
        <v>13129.66</v>
      </c>
      <c r="J291" s="6">
        <f t="shared" si="57"/>
        <v>1711.2800000000002</v>
      </c>
      <c r="K291" s="6">
        <f t="shared" si="57"/>
        <v>0</v>
      </c>
      <c r="L291" s="6">
        <f t="shared" si="57"/>
        <v>16456.510000000002</v>
      </c>
      <c r="M291" s="6">
        <f t="shared" si="57"/>
        <v>39835.860000000008</v>
      </c>
    </row>
    <row r="293" spans="1:13" x14ac:dyDescent="0.25">
      <c r="A293" s="4" t="s">
        <v>278</v>
      </c>
    </row>
    <row r="294" spans="1:13" x14ac:dyDescent="0.25">
      <c r="A294" s="1" t="s">
        <v>293</v>
      </c>
      <c r="B294" s="1" t="s">
        <v>302</v>
      </c>
      <c r="C294" s="1" t="s">
        <v>294</v>
      </c>
      <c r="D294" s="1" t="s">
        <v>295</v>
      </c>
      <c r="E294" s="2" t="s">
        <v>296</v>
      </c>
      <c r="F294" s="2" t="s">
        <v>297</v>
      </c>
      <c r="G294" s="2" t="s">
        <v>298</v>
      </c>
      <c r="H294" s="2" t="s">
        <v>0</v>
      </c>
      <c r="I294" s="2" t="s">
        <v>1</v>
      </c>
      <c r="J294" s="2" t="s">
        <v>2</v>
      </c>
      <c r="K294" s="2" t="s">
        <v>299</v>
      </c>
      <c r="L294" s="2" t="s">
        <v>300</v>
      </c>
      <c r="M294" s="2" t="s">
        <v>301</v>
      </c>
    </row>
    <row r="295" spans="1:13" x14ac:dyDescent="0.25">
      <c r="A295" s="3" t="s">
        <v>210</v>
      </c>
      <c r="B295" s="3" t="s">
        <v>6</v>
      </c>
      <c r="C295" s="3" t="s">
        <v>289</v>
      </c>
      <c r="E295" s="5">
        <v>8327.7000000000007</v>
      </c>
      <c r="F295" s="5">
        <v>0</v>
      </c>
      <c r="G295" s="5">
        <v>8327.7000000000007</v>
      </c>
      <c r="H295" s="5">
        <v>239</v>
      </c>
      <c r="I295" s="5">
        <v>1958.88</v>
      </c>
      <c r="J295" s="5">
        <v>253.16</v>
      </c>
      <c r="K295" s="5">
        <v>0</v>
      </c>
      <c r="L295" s="5">
        <f t="shared" ref="L295:L302" si="58">+K295+J295+I295+H295</f>
        <v>2451.04</v>
      </c>
      <c r="M295" s="5">
        <f t="shared" ref="M295:M302" si="59">+G295-L295</f>
        <v>5876.6600000000008</v>
      </c>
    </row>
    <row r="296" spans="1:13" x14ac:dyDescent="0.25">
      <c r="A296" s="3" t="s">
        <v>213</v>
      </c>
      <c r="B296" s="3" t="s">
        <v>6</v>
      </c>
      <c r="C296" s="3" t="s">
        <v>290</v>
      </c>
      <c r="E296" s="5">
        <v>8327.7000000000007</v>
      </c>
      <c r="F296" s="5">
        <v>0</v>
      </c>
      <c r="G296" s="5">
        <v>8327.7000000000007</v>
      </c>
      <c r="H296" s="5">
        <v>239</v>
      </c>
      <c r="I296" s="5">
        <v>1951.03</v>
      </c>
      <c r="J296" s="5">
        <v>253.16</v>
      </c>
      <c r="K296" s="5">
        <v>0</v>
      </c>
      <c r="L296" s="5">
        <f t="shared" si="58"/>
        <v>2443.19</v>
      </c>
      <c r="M296" s="5">
        <f t="shared" si="59"/>
        <v>5884.51</v>
      </c>
    </row>
    <row r="297" spans="1:13" x14ac:dyDescent="0.25">
      <c r="A297" s="3" t="s">
        <v>209</v>
      </c>
      <c r="B297" s="3" t="s">
        <v>6</v>
      </c>
      <c r="C297" s="3" t="s">
        <v>289</v>
      </c>
      <c r="E297" s="5">
        <v>8327.7000000000007</v>
      </c>
      <c r="F297" s="5">
        <v>0</v>
      </c>
      <c r="G297" s="5">
        <v>8327.7000000000007</v>
      </c>
      <c r="H297" s="5">
        <v>239</v>
      </c>
      <c r="I297" s="5">
        <v>1951.03</v>
      </c>
      <c r="J297" s="5">
        <v>253.16</v>
      </c>
      <c r="K297" s="5">
        <v>0</v>
      </c>
      <c r="L297" s="5">
        <f t="shared" si="58"/>
        <v>2443.19</v>
      </c>
      <c r="M297" s="5">
        <f t="shared" si="59"/>
        <v>5884.51</v>
      </c>
    </row>
    <row r="298" spans="1:13" x14ac:dyDescent="0.25">
      <c r="A298" s="3" t="s">
        <v>211</v>
      </c>
      <c r="B298" s="3" t="s">
        <v>6</v>
      </c>
      <c r="C298" s="3" t="s">
        <v>289</v>
      </c>
      <c r="E298" s="5">
        <v>8327.7000000000007</v>
      </c>
      <c r="F298" s="5">
        <v>0</v>
      </c>
      <c r="G298" s="5">
        <v>8327.7000000000007</v>
      </c>
      <c r="H298" s="5">
        <v>239</v>
      </c>
      <c r="I298" s="5">
        <v>1958.88</v>
      </c>
      <c r="J298" s="5">
        <v>253.16</v>
      </c>
      <c r="K298" s="5">
        <v>0</v>
      </c>
      <c r="L298" s="5">
        <f t="shared" si="58"/>
        <v>2451.04</v>
      </c>
      <c r="M298" s="5">
        <f t="shared" si="59"/>
        <v>5876.6600000000008</v>
      </c>
    </row>
    <row r="299" spans="1:13" x14ac:dyDescent="0.25">
      <c r="A299" s="3" t="s">
        <v>212</v>
      </c>
      <c r="B299" s="3" t="s">
        <v>6</v>
      </c>
      <c r="C299" s="3" t="s">
        <v>289</v>
      </c>
      <c r="E299" s="5">
        <v>8327.7000000000007</v>
      </c>
      <c r="F299" s="5">
        <v>0</v>
      </c>
      <c r="G299" s="5">
        <v>8327.7000000000007</v>
      </c>
      <c r="H299" s="5">
        <v>239</v>
      </c>
      <c r="I299" s="5">
        <v>1958.88</v>
      </c>
      <c r="J299" s="5">
        <v>253.16</v>
      </c>
      <c r="K299" s="5">
        <v>0</v>
      </c>
      <c r="L299" s="5">
        <f t="shared" si="58"/>
        <v>2451.04</v>
      </c>
      <c r="M299" s="5">
        <f t="shared" si="59"/>
        <v>5876.6600000000008</v>
      </c>
    </row>
    <row r="300" spans="1:13" x14ac:dyDescent="0.25">
      <c r="A300" s="3" t="s">
        <v>206</v>
      </c>
      <c r="B300" s="3" t="s">
        <v>6</v>
      </c>
      <c r="C300" s="3" t="s">
        <v>289</v>
      </c>
      <c r="E300" s="5">
        <v>8327.7000000000007</v>
      </c>
      <c r="F300" s="5">
        <v>0</v>
      </c>
      <c r="G300" s="5">
        <v>8327.7000000000007</v>
      </c>
      <c r="H300" s="5">
        <v>239</v>
      </c>
      <c r="I300" s="5">
        <v>1951.03</v>
      </c>
      <c r="J300" s="5">
        <v>253.16</v>
      </c>
      <c r="K300" s="5">
        <v>0</v>
      </c>
      <c r="L300" s="5">
        <f t="shared" si="58"/>
        <v>2443.19</v>
      </c>
      <c r="M300" s="5">
        <f t="shared" si="59"/>
        <v>5884.51</v>
      </c>
    </row>
    <row r="301" spans="1:13" x14ac:dyDescent="0.25">
      <c r="A301" s="3" t="s">
        <v>214</v>
      </c>
      <c r="B301" s="3" t="s">
        <v>6</v>
      </c>
      <c r="C301" s="3" t="s">
        <v>289</v>
      </c>
      <c r="E301" s="5">
        <v>8328</v>
      </c>
      <c r="F301" s="5">
        <v>0</v>
      </c>
      <c r="G301" s="5">
        <v>8328</v>
      </c>
      <c r="H301" s="5">
        <v>239.01</v>
      </c>
      <c r="I301" s="5">
        <v>1951.1</v>
      </c>
      <c r="J301" s="5">
        <v>253.17</v>
      </c>
      <c r="K301" s="5">
        <v>0</v>
      </c>
      <c r="L301" s="5">
        <f t="shared" si="58"/>
        <v>2443.2799999999997</v>
      </c>
      <c r="M301" s="5">
        <f t="shared" si="59"/>
        <v>5884.72</v>
      </c>
    </row>
    <row r="302" spans="1:13" x14ac:dyDescent="0.25">
      <c r="A302" s="3" t="s">
        <v>207</v>
      </c>
      <c r="B302" s="3" t="s">
        <v>208</v>
      </c>
      <c r="C302" s="3" t="s">
        <v>290</v>
      </c>
      <c r="E302" s="5">
        <v>41000</v>
      </c>
      <c r="F302" s="5">
        <v>0</v>
      </c>
      <c r="G302" s="5">
        <v>41000</v>
      </c>
      <c r="H302" s="5">
        <v>1176.7</v>
      </c>
      <c r="I302" s="5">
        <v>6497.56</v>
      </c>
      <c r="J302" s="5">
        <v>1246.4000000000001</v>
      </c>
      <c r="K302" s="5">
        <v>0</v>
      </c>
      <c r="L302" s="5">
        <f t="shared" si="58"/>
        <v>8920.6600000000017</v>
      </c>
      <c r="M302" s="5">
        <f t="shared" si="59"/>
        <v>32079.339999999997</v>
      </c>
    </row>
    <row r="303" spans="1:13" ht="15.75" thickBot="1" x14ac:dyDescent="0.3">
      <c r="C303" s="3">
        <v>8</v>
      </c>
      <c r="E303" s="6">
        <f>SUM(E295:E302)</f>
        <v>99294.2</v>
      </c>
      <c r="F303" s="6">
        <f t="shared" ref="F303:M303" si="60">SUM(F295:F302)</f>
        <v>0</v>
      </c>
      <c r="G303" s="6">
        <f t="shared" si="60"/>
        <v>99294.2</v>
      </c>
      <c r="H303" s="6">
        <f t="shared" si="60"/>
        <v>2849.71</v>
      </c>
      <c r="I303" s="6">
        <f t="shared" si="60"/>
        <v>20178.390000000003</v>
      </c>
      <c r="J303" s="6">
        <f t="shared" si="60"/>
        <v>3018.53</v>
      </c>
      <c r="K303" s="6">
        <f t="shared" si="60"/>
        <v>0</v>
      </c>
      <c r="L303" s="6">
        <f t="shared" si="60"/>
        <v>26046.630000000005</v>
      </c>
      <c r="M303" s="6">
        <f t="shared" si="60"/>
        <v>73247.570000000007</v>
      </c>
    </row>
    <row r="305" spans="1:13" x14ac:dyDescent="0.25">
      <c r="A305" s="4" t="s">
        <v>273</v>
      </c>
    </row>
    <row r="306" spans="1:13" x14ac:dyDescent="0.25">
      <c r="A306" s="1" t="s">
        <v>293</v>
      </c>
      <c r="B306" s="1" t="s">
        <v>302</v>
      </c>
      <c r="C306" s="1" t="s">
        <v>294</v>
      </c>
      <c r="D306" s="1" t="s">
        <v>295</v>
      </c>
      <c r="E306" s="2" t="s">
        <v>296</v>
      </c>
      <c r="F306" s="2" t="s">
        <v>297</v>
      </c>
      <c r="G306" s="2" t="s">
        <v>298</v>
      </c>
      <c r="H306" s="2" t="s">
        <v>0</v>
      </c>
      <c r="I306" s="2" t="s">
        <v>1</v>
      </c>
      <c r="J306" s="2" t="s">
        <v>2</v>
      </c>
      <c r="K306" s="2" t="s">
        <v>299</v>
      </c>
      <c r="L306" s="2" t="s">
        <v>300</v>
      </c>
      <c r="M306" s="2" t="s">
        <v>301</v>
      </c>
    </row>
    <row r="307" spans="1:13" x14ac:dyDescent="0.25">
      <c r="A307" s="3" t="s">
        <v>176</v>
      </c>
      <c r="B307" s="3" t="s">
        <v>6</v>
      </c>
      <c r="C307" s="3" t="s">
        <v>289</v>
      </c>
      <c r="E307" s="5">
        <v>8327.7000000000007</v>
      </c>
      <c r="F307" s="5">
        <v>0</v>
      </c>
      <c r="G307" s="5">
        <v>8327.7000000000007</v>
      </c>
      <c r="H307" s="5">
        <v>239</v>
      </c>
      <c r="I307" s="5">
        <v>1855.03</v>
      </c>
      <c r="J307" s="5">
        <v>253.16</v>
      </c>
      <c r="K307" s="5">
        <v>0</v>
      </c>
      <c r="L307" s="5">
        <f t="shared" ref="L307:L315" si="61">+K307+J307+I307+H307</f>
        <v>2347.19</v>
      </c>
      <c r="M307" s="5">
        <f t="shared" ref="M307:M315" si="62">+G307-L307</f>
        <v>5980.51</v>
      </c>
    </row>
    <row r="308" spans="1:13" x14ac:dyDescent="0.25">
      <c r="A308" s="3" t="s">
        <v>180</v>
      </c>
      <c r="B308" s="3" t="s">
        <v>6</v>
      </c>
      <c r="C308" s="3" t="s">
        <v>289</v>
      </c>
      <c r="E308" s="5">
        <v>8327.7000000000007</v>
      </c>
      <c r="F308" s="5">
        <v>0</v>
      </c>
      <c r="G308" s="5">
        <v>8327.7000000000007</v>
      </c>
      <c r="H308" s="5">
        <v>239</v>
      </c>
      <c r="I308" s="5">
        <v>1958.88</v>
      </c>
      <c r="J308" s="5">
        <v>253.16</v>
      </c>
      <c r="K308" s="5">
        <v>0</v>
      </c>
      <c r="L308" s="5">
        <f t="shared" si="61"/>
        <v>2451.04</v>
      </c>
      <c r="M308" s="5">
        <f t="shared" si="62"/>
        <v>5876.6600000000008</v>
      </c>
    </row>
    <row r="309" spans="1:13" x14ac:dyDescent="0.25">
      <c r="A309" s="3" t="s">
        <v>175</v>
      </c>
      <c r="B309" s="3" t="s">
        <v>6</v>
      </c>
      <c r="C309" s="3" t="s">
        <v>290</v>
      </c>
      <c r="E309" s="5">
        <v>8327.7000000000007</v>
      </c>
      <c r="F309" s="5">
        <v>0</v>
      </c>
      <c r="G309" s="5">
        <v>8327.7000000000007</v>
      </c>
      <c r="H309" s="5">
        <v>239</v>
      </c>
      <c r="I309" s="5">
        <v>1958.88</v>
      </c>
      <c r="J309" s="5">
        <v>253.16</v>
      </c>
      <c r="K309" s="5">
        <v>0</v>
      </c>
      <c r="L309" s="5">
        <f t="shared" si="61"/>
        <v>2451.04</v>
      </c>
      <c r="M309" s="5">
        <f t="shared" si="62"/>
        <v>5876.6600000000008</v>
      </c>
    </row>
    <row r="310" spans="1:13" x14ac:dyDescent="0.25">
      <c r="A310" s="3" t="s">
        <v>174</v>
      </c>
      <c r="B310" s="3" t="s">
        <v>6</v>
      </c>
      <c r="C310" s="3" t="s">
        <v>289</v>
      </c>
      <c r="E310" s="5">
        <v>22981.57</v>
      </c>
      <c r="F310" s="5">
        <v>0</v>
      </c>
      <c r="G310" s="5">
        <v>22981.57</v>
      </c>
      <c r="H310" s="5">
        <v>659.57</v>
      </c>
      <c r="I310" s="5">
        <v>5405.84</v>
      </c>
      <c r="J310" s="5">
        <v>698.64</v>
      </c>
      <c r="K310" s="5">
        <v>0</v>
      </c>
      <c r="L310" s="5">
        <f t="shared" si="61"/>
        <v>6764.05</v>
      </c>
      <c r="M310" s="5">
        <f t="shared" si="62"/>
        <v>16217.52</v>
      </c>
    </row>
    <row r="311" spans="1:13" x14ac:dyDescent="0.25">
      <c r="A311" s="3" t="s">
        <v>173</v>
      </c>
      <c r="B311" s="3" t="s">
        <v>6</v>
      </c>
      <c r="C311" s="3" t="s">
        <v>289</v>
      </c>
      <c r="E311" s="5">
        <v>8327.7000000000007</v>
      </c>
      <c r="F311" s="5">
        <v>0</v>
      </c>
      <c r="G311" s="5">
        <v>8327.7000000000007</v>
      </c>
      <c r="H311" s="5">
        <v>239</v>
      </c>
      <c r="I311" s="5">
        <v>1958.88</v>
      </c>
      <c r="J311" s="5">
        <v>253.16</v>
      </c>
      <c r="K311" s="5">
        <v>0</v>
      </c>
      <c r="L311" s="5">
        <f t="shared" si="61"/>
        <v>2451.04</v>
      </c>
      <c r="M311" s="5">
        <f t="shared" si="62"/>
        <v>5876.6600000000008</v>
      </c>
    </row>
    <row r="312" spans="1:13" x14ac:dyDescent="0.25">
      <c r="A312" s="3" t="s">
        <v>177</v>
      </c>
      <c r="B312" s="3" t="s">
        <v>6</v>
      </c>
      <c r="C312" s="3" t="s">
        <v>289</v>
      </c>
      <c r="E312" s="5">
        <v>8327.7000000000007</v>
      </c>
      <c r="F312" s="5">
        <v>0</v>
      </c>
      <c r="G312" s="5">
        <v>8327.7000000000007</v>
      </c>
      <c r="H312" s="5">
        <v>239</v>
      </c>
      <c r="I312" s="5">
        <v>1958.88</v>
      </c>
      <c r="J312" s="5">
        <v>253.16</v>
      </c>
      <c r="K312" s="5">
        <v>0</v>
      </c>
      <c r="L312" s="5">
        <f t="shared" si="61"/>
        <v>2451.04</v>
      </c>
      <c r="M312" s="5">
        <f t="shared" si="62"/>
        <v>5876.6600000000008</v>
      </c>
    </row>
    <row r="313" spans="1:13" x14ac:dyDescent="0.25">
      <c r="A313" s="3" t="s">
        <v>172</v>
      </c>
      <c r="B313" s="3" t="s">
        <v>19</v>
      </c>
      <c r="C313" s="3" t="s">
        <v>290</v>
      </c>
      <c r="E313" s="5">
        <v>28550</v>
      </c>
      <c r="F313" s="5">
        <v>0</v>
      </c>
      <c r="G313" s="5">
        <v>28550</v>
      </c>
      <c r="H313" s="5">
        <v>819.38</v>
      </c>
      <c r="I313" s="5">
        <v>1854</v>
      </c>
      <c r="J313" s="5">
        <v>867.92</v>
      </c>
      <c r="K313" s="5">
        <v>0</v>
      </c>
      <c r="L313" s="5">
        <f t="shared" si="61"/>
        <v>3541.3</v>
      </c>
      <c r="M313" s="5">
        <f t="shared" si="62"/>
        <v>25008.7</v>
      </c>
    </row>
    <row r="314" spans="1:13" x14ac:dyDescent="0.25">
      <c r="A314" s="3" t="s">
        <v>178</v>
      </c>
      <c r="B314" s="3" t="s">
        <v>19</v>
      </c>
      <c r="C314" s="3" t="s">
        <v>290</v>
      </c>
      <c r="E314" s="5">
        <v>48550</v>
      </c>
      <c r="F314" s="5">
        <v>0</v>
      </c>
      <c r="G314" s="5">
        <v>48550</v>
      </c>
      <c r="H314" s="5">
        <v>1393.38</v>
      </c>
      <c r="I314" s="5">
        <v>5368.48</v>
      </c>
      <c r="J314" s="5">
        <v>1475.92</v>
      </c>
      <c r="K314" s="5">
        <v>0</v>
      </c>
      <c r="L314" s="5">
        <f t="shared" si="61"/>
        <v>8237.7799999999988</v>
      </c>
      <c r="M314" s="5">
        <f t="shared" si="62"/>
        <v>40312.22</v>
      </c>
    </row>
    <row r="315" spans="1:13" x14ac:dyDescent="0.25">
      <c r="A315" s="3" t="s">
        <v>179</v>
      </c>
      <c r="B315" s="3" t="s">
        <v>19</v>
      </c>
      <c r="C315" s="3" t="s">
        <v>290</v>
      </c>
      <c r="E315" s="5">
        <v>20000</v>
      </c>
      <c r="F315" s="5">
        <v>0</v>
      </c>
      <c r="G315" s="5">
        <v>20000</v>
      </c>
      <c r="H315" s="5">
        <v>574</v>
      </c>
      <c r="I315" s="5">
        <v>1929.8</v>
      </c>
      <c r="J315" s="5">
        <v>608</v>
      </c>
      <c r="K315" s="5">
        <v>0</v>
      </c>
      <c r="L315" s="5">
        <f t="shared" si="61"/>
        <v>3111.8</v>
      </c>
      <c r="M315" s="5">
        <f t="shared" si="62"/>
        <v>16888.2</v>
      </c>
    </row>
    <row r="316" spans="1:13" ht="15.75" thickBot="1" x14ac:dyDescent="0.3">
      <c r="C316" s="3">
        <v>9</v>
      </c>
      <c r="E316" s="6">
        <f>SUM(E307:E315)</f>
        <v>161720.07</v>
      </c>
      <c r="F316" s="6">
        <f t="shared" ref="F316:M316" si="63">SUM(F307:F315)</f>
        <v>0</v>
      </c>
      <c r="G316" s="6">
        <f t="shared" si="63"/>
        <v>161720.07</v>
      </c>
      <c r="H316" s="6">
        <f t="shared" si="63"/>
        <v>4641.33</v>
      </c>
      <c r="I316" s="6">
        <f t="shared" si="63"/>
        <v>24248.670000000002</v>
      </c>
      <c r="J316" s="6">
        <f t="shared" si="63"/>
        <v>4916.2800000000007</v>
      </c>
      <c r="K316" s="6">
        <f t="shared" si="63"/>
        <v>0</v>
      </c>
      <c r="L316" s="6">
        <f t="shared" si="63"/>
        <v>33806.28</v>
      </c>
      <c r="M316" s="6">
        <f t="shared" si="63"/>
        <v>127913.79000000001</v>
      </c>
    </row>
    <row r="318" spans="1:13" x14ac:dyDescent="0.25">
      <c r="A318" s="4" t="s">
        <v>282</v>
      </c>
    </row>
    <row r="319" spans="1:13" x14ac:dyDescent="0.25">
      <c r="A319" s="1" t="s">
        <v>293</v>
      </c>
      <c r="B319" s="1" t="s">
        <v>302</v>
      </c>
      <c r="C319" s="1" t="s">
        <v>294</v>
      </c>
      <c r="D319" s="1" t="s">
        <v>295</v>
      </c>
      <c r="E319" s="2" t="s">
        <v>296</v>
      </c>
      <c r="F319" s="2" t="s">
        <v>297</v>
      </c>
      <c r="G319" s="2" t="s">
        <v>298</v>
      </c>
      <c r="H319" s="2" t="s">
        <v>0</v>
      </c>
      <c r="I319" s="2" t="s">
        <v>1</v>
      </c>
      <c r="J319" s="2" t="s">
        <v>2</v>
      </c>
      <c r="K319" s="2" t="s">
        <v>299</v>
      </c>
      <c r="L319" s="2" t="s">
        <v>300</v>
      </c>
      <c r="M319" s="2" t="s">
        <v>301</v>
      </c>
    </row>
    <row r="320" spans="1:13" x14ac:dyDescent="0.25">
      <c r="A320" s="3" t="s">
        <v>237</v>
      </c>
      <c r="B320" s="3" t="s">
        <v>6</v>
      </c>
      <c r="C320" s="3" t="s">
        <v>289</v>
      </c>
      <c r="E320" s="5">
        <v>8327.7000000000007</v>
      </c>
      <c r="F320" s="5">
        <v>0</v>
      </c>
      <c r="G320" s="5">
        <v>8327.7000000000007</v>
      </c>
      <c r="H320" s="5">
        <v>239</v>
      </c>
      <c r="I320" s="5">
        <v>1958.88</v>
      </c>
      <c r="J320" s="5">
        <v>253.16</v>
      </c>
      <c r="K320" s="5">
        <v>0</v>
      </c>
      <c r="L320" s="5">
        <f>+K320+J320+I320+H320</f>
        <v>2451.04</v>
      </c>
      <c r="M320" s="5">
        <f>+G320-L320</f>
        <v>5876.6600000000008</v>
      </c>
    </row>
    <row r="321" spans="1:13" x14ac:dyDescent="0.25">
      <c r="A321" s="3" t="s">
        <v>236</v>
      </c>
      <c r="B321" s="3" t="s">
        <v>6</v>
      </c>
      <c r="C321" s="3" t="s">
        <v>290</v>
      </c>
      <c r="E321" s="5">
        <v>8327.7000000000007</v>
      </c>
      <c r="F321" s="5">
        <v>0</v>
      </c>
      <c r="G321" s="5">
        <v>8327.7000000000007</v>
      </c>
      <c r="H321" s="5">
        <v>239</v>
      </c>
      <c r="I321" s="5">
        <v>1958.88</v>
      </c>
      <c r="J321" s="5">
        <v>253.16</v>
      </c>
      <c r="K321" s="5">
        <v>0</v>
      </c>
      <c r="L321" s="5">
        <f>+K321+J321+I321+H321</f>
        <v>2451.04</v>
      </c>
      <c r="M321" s="5">
        <f>+G321-L321</f>
        <v>5876.6600000000008</v>
      </c>
    </row>
    <row r="322" spans="1:13" x14ac:dyDescent="0.25">
      <c r="A322" s="3" t="s">
        <v>238</v>
      </c>
      <c r="B322" s="3" t="s">
        <v>6</v>
      </c>
      <c r="C322" s="3" t="s">
        <v>289</v>
      </c>
      <c r="E322" s="5">
        <v>8327.7000000000007</v>
      </c>
      <c r="F322" s="5">
        <v>0</v>
      </c>
      <c r="G322" s="5">
        <v>8327.7000000000007</v>
      </c>
      <c r="H322" s="5">
        <v>239</v>
      </c>
      <c r="I322" s="5">
        <v>1958.88</v>
      </c>
      <c r="J322" s="5">
        <v>253.16</v>
      </c>
      <c r="K322" s="5">
        <v>0</v>
      </c>
      <c r="L322" s="5">
        <f>+K322+J322+I322+H322</f>
        <v>2451.04</v>
      </c>
      <c r="M322" s="5">
        <f>+G322-L322</f>
        <v>5876.6600000000008</v>
      </c>
    </row>
    <row r="323" spans="1:13" x14ac:dyDescent="0.25">
      <c r="A323" s="3" t="s">
        <v>239</v>
      </c>
      <c r="B323" s="3" t="s">
        <v>6</v>
      </c>
      <c r="C323" s="3" t="s">
        <v>289</v>
      </c>
      <c r="E323" s="5">
        <v>8327.7000000000007</v>
      </c>
      <c r="F323" s="5">
        <v>0</v>
      </c>
      <c r="G323" s="5">
        <v>8327.7000000000007</v>
      </c>
      <c r="H323" s="5">
        <v>239</v>
      </c>
      <c r="I323" s="5">
        <v>1958.88</v>
      </c>
      <c r="J323" s="5">
        <v>253.16</v>
      </c>
      <c r="K323" s="5">
        <v>0</v>
      </c>
      <c r="L323" s="5">
        <f>+K323+J323+I323+H323</f>
        <v>2451.04</v>
      </c>
      <c r="M323" s="5">
        <f>+G323-L323</f>
        <v>5876.6600000000008</v>
      </c>
    </row>
    <row r="324" spans="1:13" ht="15.75" thickBot="1" x14ac:dyDescent="0.3">
      <c r="C324" s="3">
        <v>4</v>
      </c>
      <c r="E324" s="6">
        <f>SUM(E320:E323)</f>
        <v>33310.800000000003</v>
      </c>
      <c r="F324" s="6">
        <f t="shared" ref="F324:M324" si="64">SUM(F320:F323)</f>
        <v>0</v>
      </c>
      <c r="G324" s="6">
        <f t="shared" si="64"/>
        <v>33310.800000000003</v>
      </c>
      <c r="H324" s="6">
        <f t="shared" si="64"/>
        <v>956</v>
      </c>
      <c r="I324" s="6">
        <f t="shared" si="64"/>
        <v>7835.52</v>
      </c>
      <c r="J324" s="6">
        <f t="shared" si="64"/>
        <v>1012.64</v>
      </c>
      <c r="K324" s="6">
        <f t="shared" si="64"/>
        <v>0</v>
      </c>
      <c r="L324" s="6">
        <f t="shared" si="64"/>
        <v>9804.16</v>
      </c>
      <c r="M324" s="6">
        <f t="shared" si="64"/>
        <v>23506.640000000003</v>
      </c>
    </row>
    <row r="326" spans="1:13" x14ac:dyDescent="0.25">
      <c r="A326" s="4" t="s">
        <v>264</v>
      </c>
    </row>
    <row r="327" spans="1:13" x14ac:dyDescent="0.25">
      <c r="A327" s="1" t="s">
        <v>293</v>
      </c>
      <c r="B327" s="1" t="s">
        <v>302</v>
      </c>
      <c r="C327" s="1" t="s">
        <v>294</v>
      </c>
      <c r="D327" s="1" t="s">
        <v>295</v>
      </c>
      <c r="E327" s="2" t="s">
        <v>296</v>
      </c>
      <c r="F327" s="2" t="s">
        <v>297</v>
      </c>
      <c r="G327" s="2" t="s">
        <v>298</v>
      </c>
      <c r="H327" s="2" t="s">
        <v>0</v>
      </c>
      <c r="I327" s="2" t="s">
        <v>1</v>
      </c>
      <c r="J327" s="2" t="s">
        <v>2</v>
      </c>
      <c r="K327" s="2" t="s">
        <v>299</v>
      </c>
      <c r="L327" s="2" t="s">
        <v>300</v>
      </c>
      <c r="M327" s="2" t="s">
        <v>301</v>
      </c>
    </row>
    <row r="328" spans="1:13" x14ac:dyDescent="0.25">
      <c r="A328" s="3" t="s">
        <v>102</v>
      </c>
      <c r="B328" s="3" t="s">
        <v>87</v>
      </c>
      <c r="C328" s="3" t="s">
        <v>290</v>
      </c>
      <c r="E328" s="5">
        <v>45000</v>
      </c>
      <c r="F328" s="5">
        <v>0</v>
      </c>
      <c r="G328" s="5">
        <v>45000</v>
      </c>
      <c r="H328" s="5">
        <v>1291.5</v>
      </c>
      <c r="I328" s="5">
        <v>10585.13</v>
      </c>
      <c r="J328" s="5">
        <v>1368</v>
      </c>
      <c r="K328" s="5">
        <v>0</v>
      </c>
      <c r="L328" s="5">
        <f t="shared" ref="L328:L350" si="65">+K328+J328+I328+H328</f>
        <v>13244.63</v>
      </c>
      <c r="M328" s="5">
        <f t="shared" ref="M328:M350" si="66">+G328-L328</f>
        <v>31755.370000000003</v>
      </c>
    </row>
    <row r="329" spans="1:13" x14ac:dyDescent="0.25">
      <c r="A329" s="3" t="s">
        <v>86</v>
      </c>
      <c r="B329" s="3" t="s">
        <v>87</v>
      </c>
      <c r="C329" s="3" t="s">
        <v>290</v>
      </c>
      <c r="E329" s="5">
        <v>23000</v>
      </c>
      <c r="F329" s="5">
        <v>0</v>
      </c>
      <c r="G329" s="5">
        <v>23000</v>
      </c>
      <c r="H329" s="5">
        <v>660.1</v>
      </c>
      <c r="I329" s="5">
        <v>5410.17</v>
      </c>
      <c r="J329" s="5">
        <v>699.2</v>
      </c>
      <c r="K329" s="5">
        <v>0</v>
      </c>
      <c r="L329" s="5">
        <f t="shared" si="65"/>
        <v>6769.47</v>
      </c>
      <c r="M329" s="5">
        <f t="shared" si="66"/>
        <v>16230.529999999999</v>
      </c>
    </row>
    <row r="330" spans="1:13" x14ac:dyDescent="0.25">
      <c r="A330" s="3" t="s">
        <v>99</v>
      </c>
      <c r="B330" s="3" t="s">
        <v>6</v>
      </c>
      <c r="C330" s="3" t="s">
        <v>290</v>
      </c>
      <c r="E330" s="5">
        <v>8327.7000000000007</v>
      </c>
      <c r="F330" s="5">
        <v>0</v>
      </c>
      <c r="G330" s="5">
        <v>8327.7000000000007</v>
      </c>
      <c r="H330" s="5">
        <v>239</v>
      </c>
      <c r="I330" s="5">
        <v>1958.88</v>
      </c>
      <c r="J330" s="5">
        <v>253.16</v>
      </c>
      <c r="K330" s="5">
        <v>0</v>
      </c>
      <c r="L330" s="5">
        <f t="shared" si="65"/>
        <v>2451.04</v>
      </c>
      <c r="M330" s="5">
        <f t="shared" si="66"/>
        <v>5876.6600000000008</v>
      </c>
    </row>
    <row r="331" spans="1:13" x14ac:dyDescent="0.25">
      <c r="A331" s="3" t="s">
        <v>85</v>
      </c>
      <c r="B331" s="3" t="s">
        <v>6</v>
      </c>
      <c r="C331" s="3" t="s">
        <v>289</v>
      </c>
      <c r="E331" s="5">
        <v>8327.7000000000007</v>
      </c>
      <c r="F331" s="5">
        <v>0</v>
      </c>
      <c r="G331" s="5">
        <v>8327.7000000000007</v>
      </c>
      <c r="H331" s="5">
        <v>239</v>
      </c>
      <c r="I331" s="5">
        <v>1951.03</v>
      </c>
      <c r="J331" s="5">
        <v>253.16</v>
      </c>
      <c r="K331" s="5">
        <v>0</v>
      </c>
      <c r="L331" s="5">
        <f t="shared" si="65"/>
        <v>2443.19</v>
      </c>
      <c r="M331" s="5">
        <f t="shared" si="66"/>
        <v>5884.51</v>
      </c>
    </row>
    <row r="332" spans="1:13" x14ac:dyDescent="0.25">
      <c r="A332" s="3" t="s">
        <v>84</v>
      </c>
      <c r="B332" s="3" t="s">
        <v>6</v>
      </c>
      <c r="C332" s="3" t="s">
        <v>289</v>
      </c>
      <c r="E332" s="5">
        <v>8327.7000000000007</v>
      </c>
      <c r="F332" s="5">
        <v>0</v>
      </c>
      <c r="G332" s="5">
        <v>8327.7000000000007</v>
      </c>
      <c r="H332" s="5">
        <v>239</v>
      </c>
      <c r="I332" s="5">
        <v>1951.03</v>
      </c>
      <c r="J332" s="5">
        <v>253.16</v>
      </c>
      <c r="K332" s="5">
        <v>0</v>
      </c>
      <c r="L332" s="5">
        <f t="shared" si="65"/>
        <v>2443.19</v>
      </c>
      <c r="M332" s="5">
        <f t="shared" si="66"/>
        <v>5884.51</v>
      </c>
    </row>
    <row r="333" spans="1:13" x14ac:dyDescent="0.25">
      <c r="A333" s="3" t="s">
        <v>100</v>
      </c>
      <c r="B333" s="3" t="s">
        <v>6</v>
      </c>
      <c r="C333" s="3" t="s">
        <v>289</v>
      </c>
      <c r="E333" s="5">
        <v>8328</v>
      </c>
      <c r="F333" s="5">
        <v>0</v>
      </c>
      <c r="G333" s="5">
        <v>8328</v>
      </c>
      <c r="H333" s="5">
        <v>239.01</v>
      </c>
      <c r="I333" s="5">
        <v>1958.95</v>
      </c>
      <c r="J333" s="5">
        <v>253.17</v>
      </c>
      <c r="K333" s="5">
        <v>0</v>
      </c>
      <c r="L333" s="5">
        <f t="shared" si="65"/>
        <v>2451.13</v>
      </c>
      <c r="M333" s="5">
        <f t="shared" si="66"/>
        <v>5876.87</v>
      </c>
    </row>
    <row r="334" spans="1:13" x14ac:dyDescent="0.25">
      <c r="A334" s="3" t="s">
        <v>98</v>
      </c>
      <c r="B334" s="3" t="s">
        <v>6</v>
      </c>
      <c r="C334" s="3" t="s">
        <v>289</v>
      </c>
      <c r="E334" s="5">
        <v>8327.7000000000007</v>
      </c>
      <c r="F334" s="5">
        <v>0</v>
      </c>
      <c r="G334" s="5">
        <v>8327.7000000000007</v>
      </c>
      <c r="H334" s="5">
        <v>239</v>
      </c>
      <c r="I334" s="5">
        <v>1958.88</v>
      </c>
      <c r="J334" s="5">
        <v>253.16</v>
      </c>
      <c r="K334" s="5">
        <v>0</v>
      </c>
      <c r="L334" s="5">
        <f t="shared" si="65"/>
        <v>2451.04</v>
      </c>
      <c r="M334" s="5">
        <f t="shared" si="66"/>
        <v>5876.6600000000008</v>
      </c>
    </row>
    <row r="335" spans="1:13" x14ac:dyDescent="0.25">
      <c r="A335" s="3" t="s">
        <v>91</v>
      </c>
      <c r="B335" s="3" t="s">
        <v>6</v>
      </c>
      <c r="C335" s="3" t="s">
        <v>289</v>
      </c>
      <c r="E335" s="5">
        <v>8327.7000000000007</v>
      </c>
      <c r="F335" s="5">
        <v>0</v>
      </c>
      <c r="G335" s="5">
        <v>8327.7000000000007</v>
      </c>
      <c r="H335" s="5">
        <v>239</v>
      </c>
      <c r="I335" s="5">
        <v>1951.03</v>
      </c>
      <c r="J335" s="5">
        <v>253.16</v>
      </c>
      <c r="K335" s="5">
        <v>0</v>
      </c>
      <c r="L335" s="5">
        <f t="shared" si="65"/>
        <v>2443.19</v>
      </c>
      <c r="M335" s="5">
        <f t="shared" si="66"/>
        <v>5884.51</v>
      </c>
    </row>
    <row r="336" spans="1:13" x14ac:dyDescent="0.25">
      <c r="A336" s="3" t="s">
        <v>104</v>
      </c>
      <c r="B336" s="3" t="s">
        <v>6</v>
      </c>
      <c r="C336" s="3" t="s">
        <v>290</v>
      </c>
      <c r="E336" s="5">
        <v>8327.7000000000007</v>
      </c>
      <c r="F336" s="5">
        <v>0</v>
      </c>
      <c r="G336" s="5">
        <v>8327.7000000000007</v>
      </c>
      <c r="H336" s="5">
        <v>239</v>
      </c>
      <c r="I336" s="5">
        <v>1958.88</v>
      </c>
      <c r="J336" s="5">
        <v>253.16</v>
      </c>
      <c r="K336" s="5">
        <v>0</v>
      </c>
      <c r="L336" s="5">
        <f t="shared" si="65"/>
        <v>2451.04</v>
      </c>
      <c r="M336" s="5">
        <f t="shared" si="66"/>
        <v>5876.6600000000008</v>
      </c>
    </row>
    <row r="337" spans="1:13" x14ac:dyDescent="0.25">
      <c r="A337" s="3" t="s">
        <v>107</v>
      </c>
      <c r="B337" s="3" t="s">
        <v>6</v>
      </c>
      <c r="C337" s="3" t="s">
        <v>290</v>
      </c>
      <c r="E337" s="5">
        <v>8327.7000000000007</v>
      </c>
      <c r="F337" s="5">
        <v>0</v>
      </c>
      <c r="G337" s="5">
        <v>8327.7000000000007</v>
      </c>
      <c r="H337" s="5">
        <v>239</v>
      </c>
      <c r="I337" s="5">
        <v>1958.88</v>
      </c>
      <c r="J337" s="5">
        <v>253.16</v>
      </c>
      <c r="K337" s="5">
        <v>0</v>
      </c>
      <c r="L337" s="5">
        <f t="shared" si="65"/>
        <v>2451.04</v>
      </c>
      <c r="M337" s="5">
        <f t="shared" si="66"/>
        <v>5876.6600000000008</v>
      </c>
    </row>
    <row r="338" spans="1:13" x14ac:dyDescent="0.25">
      <c r="A338" s="3" t="s">
        <v>88</v>
      </c>
      <c r="B338" s="3" t="s">
        <v>6</v>
      </c>
      <c r="C338" s="3" t="s">
        <v>290</v>
      </c>
      <c r="E338" s="5">
        <v>8327.7000000000007</v>
      </c>
      <c r="F338" s="5">
        <v>0</v>
      </c>
      <c r="G338" s="5">
        <v>8327.7000000000007</v>
      </c>
      <c r="H338" s="5">
        <v>239</v>
      </c>
      <c r="I338" s="5">
        <v>1958.88</v>
      </c>
      <c r="J338" s="5">
        <v>253.16</v>
      </c>
      <c r="K338" s="5">
        <v>0</v>
      </c>
      <c r="L338" s="5">
        <f t="shared" si="65"/>
        <v>2451.04</v>
      </c>
      <c r="M338" s="5">
        <f t="shared" si="66"/>
        <v>5876.6600000000008</v>
      </c>
    </row>
    <row r="339" spans="1:13" x14ac:dyDescent="0.25">
      <c r="A339" s="3" t="s">
        <v>95</v>
      </c>
      <c r="B339" s="3" t="s">
        <v>6</v>
      </c>
      <c r="C339" s="3" t="s">
        <v>289</v>
      </c>
      <c r="E339" s="5">
        <v>8327.7000000000007</v>
      </c>
      <c r="F339" s="5">
        <v>0</v>
      </c>
      <c r="G339" s="5">
        <v>8327.7000000000007</v>
      </c>
      <c r="H339" s="5">
        <v>239</v>
      </c>
      <c r="I339" s="5">
        <v>1958.88</v>
      </c>
      <c r="J339" s="5">
        <v>253.16</v>
      </c>
      <c r="K339" s="5">
        <v>0</v>
      </c>
      <c r="L339" s="5">
        <f t="shared" si="65"/>
        <v>2451.04</v>
      </c>
      <c r="M339" s="5">
        <f t="shared" si="66"/>
        <v>5876.6600000000008</v>
      </c>
    </row>
    <row r="340" spans="1:13" x14ac:dyDescent="0.25">
      <c r="A340" s="3" t="s">
        <v>94</v>
      </c>
      <c r="B340" s="3" t="s">
        <v>6</v>
      </c>
      <c r="C340" s="3" t="s">
        <v>289</v>
      </c>
      <c r="E340" s="5">
        <v>8327.7000000000007</v>
      </c>
      <c r="F340" s="5">
        <v>0</v>
      </c>
      <c r="G340" s="5">
        <v>8327.7000000000007</v>
      </c>
      <c r="H340" s="5">
        <v>239</v>
      </c>
      <c r="I340" s="5">
        <v>1951.03</v>
      </c>
      <c r="J340" s="5">
        <v>253.16</v>
      </c>
      <c r="K340" s="5">
        <v>0</v>
      </c>
      <c r="L340" s="5">
        <f t="shared" si="65"/>
        <v>2443.19</v>
      </c>
      <c r="M340" s="5">
        <f t="shared" si="66"/>
        <v>5884.51</v>
      </c>
    </row>
    <row r="341" spans="1:13" x14ac:dyDescent="0.25">
      <c r="A341" s="3" t="s">
        <v>96</v>
      </c>
      <c r="B341" s="3" t="s">
        <v>6</v>
      </c>
      <c r="C341" s="3" t="s">
        <v>290</v>
      </c>
      <c r="E341" s="5">
        <v>8327.7000000000007</v>
      </c>
      <c r="F341" s="5">
        <v>0</v>
      </c>
      <c r="G341" s="5">
        <v>8327.7000000000007</v>
      </c>
      <c r="H341" s="5">
        <v>239</v>
      </c>
      <c r="I341" s="5">
        <v>1855.03</v>
      </c>
      <c r="J341" s="5">
        <v>253.16</v>
      </c>
      <c r="K341" s="5">
        <v>0</v>
      </c>
      <c r="L341" s="5">
        <f t="shared" si="65"/>
        <v>2347.19</v>
      </c>
      <c r="M341" s="5">
        <f t="shared" si="66"/>
        <v>5980.51</v>
      </c>
    </row>
    <row r="342" spans="1:13" x14ac:dyDescent="0.25">
      <c r="A342" s="3" t="s">
        <v>101</v>
      </c>
      <c r="B342" s="3" t="s">
        <v>6</v>
      </c>
      <c r="C342" s="3" t="s">
        <v>289</v>
      </c>
      <c r="E342" s="5">
        <v>8327.7000000000007</v>
      </c>
      <c r="F342" s="5">
        <v>0</v>
      </c>
      <c r="G342" s="5">
        <v>8327.7000000000007</v>
      </c>
      <c r="H342" s="5">
        <v>239</v>
      </c>
      <c r="I342" s="5">
        <v>1958.88</v>
      </c>
      <c r="J342" s="5">
        <v>253.16</v>
      </c>
      <c r="K342" s="5">
        <v>0</v>
      </c>
      <c r="L342" s="5">
        <f t="shared" si="65"/>
        <v>2451.04</v>
      </c>
      <c r="M342" s="5">
        <f t="shared" si="66"/>
        <v>5876.6600000000008</v>
      </c>
    </row>
    <row r="343" spans="1:13" x14ac:dyDescent="0.25">
      <c r="A343" s="3" t="s">
        <v>105</v>
      </c>
      <c r="B343" s="3" t="s">
        <v>6</v>
      </c>
      <c r="C343" s="3" t="s">
        <v>290</v>
      </c>
      <c r="E343" s="5">
        <v>8327.7000000000007</v>
      </c>
      <c r="F343" s="5">
        <v>0</v>
      </c>
      <c r="G343" s="5">
        <v>8327.7000000000007</v>
      </c>
      <c r="H343" s="5">
        <v>239</v>
      </c>
      <c r="I343" s="5">
        <v>1958.88</v>
      </c>
      <c r="J343" s="5">
        <v>253.16</v>
      </c>
      <c r="K343" s="5">
        <v>0</v>
      </c>
      <c r="L343" s="5">
        <f t="shared" si="65"/>
        <v>2451.04</v>
      </c>
      <c r="M343" s="5">
        <f t="shared" si="66"/>
        <v>5876.6600000000008</v>
      </c>
    </row>
    <row r="344" spans="1:13" x14ac:dyDescent="0.25">
      <c r="A344" s="3" t="s">
        <v>103</v>
      </c>
      <c r="B344" s="3" t="s">
        <v>6</v>
      </c>
      <c r="C344" s="3" t="s">
        <v>289</v>
      </c>
      <c r="E344" s="5">
        <v>8327.7000000000007</v>
      </c>
      <c r="F344" s="5">
        <v>0</v>
      </c>
      <c r="G344" s="5">
        <v>8327.7000000000007</v>
      </c>
      <c r="H344" s="5">
        <v>239</v>
      </c>
      <c r="I344" s="5">
        <v>1855.03</v>
      </c>
      <c r="J344" s="5">
        <v>253.16</v>
      </c>
      <c r="K344" s="5">
        <v>0</v>
      </c>
      <c r="L344" s="5">
        <f t="shared" si="65"/>
        <v>2347.19</v>
      </c>
      <c r="M344" s="5">
        <f t="shared" si="66"/>
        <v>5980.51</v>
      </c>
    </row>
    <row r="345" spans="1:13" x14ac:dyDescent="0.25">
      <c r="A345" s="3" t="s">
        <v>92</v>
      </c>
      <c r="B345" s="3" t="s">
        <v>31</v>
      </c>
      <c r="C345" s="3" t="s">
        <v>289</v>
      </c>
      <c r="E345" s="5">
        <v>18336.900000000001</v>
      </c>
      <c r="F345" s="5">
        <v>0</v>
      </c>
      <c r="G345" s="5">
        <v>18336.900000000001</v>
      </c>
      <c r="H345" s="5">
        <v>526.27</v>
      </c>
      <c r="I345" s="5">
        <v>4313.29</v>
      </c>
      <c r="J345" s="5">
        <v>557.44000000000005</v>
      </c>
      <c r="K345" s="5">
        <v>0</v>
      </c>
      <c r="L345" s="5">
        <f t="shared" si="65"/>
        <v>5397</v>
      </c>
      <c r="M345" s="5">
        <f t="shared" si="66"/>
        <v>12939.900000000001</v>
      </c>
    </row>
    <row r="346" spans="1:13" x14ac:dyDescent="0.25">
      <c r="A346" s="3" t="s">
        <v>89</v>
      </c>
      <c r="B346" s="3" t="s">
        <v>31</v>
      </c>
      <c r="C346" s="3" t="s">
        <v>289</v>
      </c>
      <c r="E346" s="5">
        <v>18336.900000000001</v>
      </c>
      <c r="F346" s="5">
        <v>0</v>
      </c>
      <c r="G346" s="5">
        <v>18336.900000000001</v>
      </c>
      <c r="H346" s="5">
        <v>526.27</v>
      </c>
      <c r="I346" s="5">
        <v>4313.29</v>
      </c>
      <c r="J346" s="5">
        <v>557.44000000000005</v>
      </c>
      <c r="K346" s="5">
        <v>0</v>
      </c>
      <c r="L346" s="5">
        <f t="shared" si="65"/>
        <v>5397</v>
      </c>
      <c r="M346" s="5">
        <f t="shared" si="66"/>
        <v>12939.900000000001</v>
      </c>
    </row>
    <row r="347" spans="1:13" x14ac:dyDescent="0.25">
      <c r="A347" s="3" t="s">
        <v>93</v>
      </c>
      <c r="B347" s="3" t="s">
        <v>31</v>
      </c>
      <c r="C347" s="3" t="s">
        <v>289</v>
      </c>
      <c r="E347" s="5">
        <v>18336.900000000001</v>
      </c>
      <c r="F347" s="5">
        <v>0</v>
      </c>
      <c r="G347" s="5">
        <v>18336.900000000001</v>
      </c>
      <c r="H347" s="5">
        <v>526.27</v>
      </c>
      <c r="I347" s="5">
        <v>4313.29</v>
      </c>
      <c r="J347" s="5">
        <v>557.44000000000005</v>
      </c>
      <c r="K347" s="5">
        <v>0</v>
      </c>
      <c r="L347" s="5">
        <f t="shared" si="65"/>
        <v>5397</v>
      </c>
      <c r="M347" s="5">
        <f t="shared" si="66"/>
        <v>12939.900000000001</v>
      </c>
    </row>
    <row r="348" spans="1:13" x14ac:dyDescent="0.25">
      <c r="A348" s="3" t="s">
        <v>90</v>
      </c>
      <c r="B348" s="3" t="s">
        <v>31</v>
      </c>
      <c r="C348" s="3" t="s">
        <v>290</v>
      </c>
      <c r="E348" s="5">
        <v>18336.900000000001</v>
      </c>
      <c r="F348" s="5">
        <v>0</v>
      </c>
      <c r="G348" s="5">
        <v>18336.900000000001</v>
      </c>
      <c r="H348" s="5">
        <v>526.27</v>
      </c>
      <c r="I348" s="5">
        <v>4313.29</v>
      </c>
      <c r="J348" s="5">
        <v>557.44000000000005</v>
      </c>
      <c r="K348" s="5">
        <v>0</v>
      </c>
      <c r="L348" s="5">
        <f t="shared" si="65"/>
        <v>5397</v>
      </c>
      <c r="M348" s="5">
        <f t="shared" si="66"/>
        <v>12939.900000000001</v>
      </c>
    </row>
    <row r="349" spans="1:13" x14ac:dyDescent="0.25">
      <c r="A349" s="3" t="s">
        <v>97</v>
      </c>
      <c r="B349" s="3" t="s">
        <v>31</v>
      </c>
      <c r="C349" s="3" t="s">
        <v>290</v>
      </c>
      <c r="E349" s="5">
        <v>18336.900000000001</v>
      </c>
      <c r="F349" s="5">
        <v>0</v>
      </c>
      <c r="G349" s="5">
        <v>18336.900000000001</v>
      </c>
      <c r="H349" s="5">
        <v>526.27</v>
      </c>
      <c r="I349" s="5">
        <v>4313.29</v>
      </c>
      <c r="J349" s="5">
        <v>557.44000000000005</v>
      </c>
      <c r="K349" s="5">
        <v>0</v>
      </c>
      <c r="L349" s="5">
        <f t="shared" si="65"/>
        <v>5397</v>
      </c>
      <c r="M349" s="5">
        <f t="shared" si="66"/>
        <v>12939.900000000001</v>
      </c>
    </row>
    <row r="350" spans="1:13" x14ac:dyDescent="0.25">
      <c r="A350" s="3" t="s">
        <v>106</v>
      </c>
      <c r="B350" s="3" t="s">
        <v>19</v>
      </c>
      <c r="C350" s="3" t="s">
        <v>290</v>
      </c>
      <c r="E350" s="5">
        <v>28550</v>
      </c>
      <c r="F350" s="5">
        <v>0</v>
      </c>
      <c r="G350" s="5">
        <v>28550</v>
      </c>
      <c r="H350" s="5">
        <v>819.38</v>
      </c>
      <c r="I350" s="5">
        <v>1854</v>
      </c>
      <c r="J350" s="5">
        <v>867.92</v>
      </c>
      <c r="K350" s="5">
        <v>0</v>
      </c>
      <c r="L350" s="5">
        <f t="shared" si="65"/>
        <v>3541.3</v>
      </c>
      <c r="M350" s="5">
        <f t="shared" si="66"/>
        <v>25008.7</v>
      </c>
    </row>
    <row r="351" spans="1:13" ht="15.75" thickBot="1" x14ac:dyDescent="0.3">
      <c r="C351" s="3">
        <v>23</v>
      </c>
      <c r="E351" s="6">
        <f>SUM(E328:E350)</f>
        <v>313150.3000000001</v>
      </c>
      <c r="F351" s="6">
        <f t="shared" ref="F351:M351" si="67">SUM(F328:F350)</f>
        <v>0</v>
      </c>
      <c r="G351" s="6">
        <f t="shared" si="67"/>
        <v>313150.3000000001</v>
      </c>
      <c r="H351" s="6">
        <f t="shared" si="67"/>
        <v>8987.34</v>
      </c>
      <c r="I351" s="6">
        <f t="shared" si="67"/>
        <v>68559.919999999984</v>
      </c>
      <c r="J351" s="6">
        <f t="shared" si="67"/>
        <v>9519.73</v>
      </c>
      <c r="K351" s="6">
        <f t="shared" si="67"/>
        <v>0</v>
      </c>
      <c r="L351" s="6">
        <f t="shared" si="67"/>
        <v>87066.99</v>
      </c>
      <c r="M351" s="6">
        <f t="shared" si="67"/>
        <v>226083.31</v>
      </c>
    </row>
    <row r="353" spans="1:13" x14ac:dyDescent="0.25">
      <c r="A353" s="4" t="s">
        <v>279</v>
      </c>
    </row>
    <row r="354" spans="1:13" x14ac:dyDescent="0.25">
      <c r="A354" s="1" t="s">
        <v>293</v>
      </c>
      <c r="B354" s="1" t="s">
        <v>302</v>
      </c>
      <c r="C354" s="1" t="s">
        <v>294</v>
      </c>
      <c r="D354" s="1" t="s">
        <v>295</v>
      </c>
      <c r="E354" s="2" t="s">
        <v>296</v>
      </c>
      <c r="F354" s="2" t="s">
        <v>297</v>
      </c>
      <c r="G354" s="2" t="s">
        <v>298</v>
      </c>
      <c r="H354" s="2" t="s">
        <v>0</v>
      </c>
      <c r="I354" s="2" t="s">
        <v>1</v>
      </c>
      <c r="J354" s="2" t="s">
        <v>2</v>
      </c>
      <c r="K354" s="2" t="s">
        <v>299</v>
      </c>
      <c r="L354" s="2" t="s">
        <v>300</v>
      </c>
      <c r="M354" s="2" t="s">
        <v>301</v>
      </c>
    </row>
    <row r="355" spans="1:13" x14ac:dyDescent="0.25">
      <c r="A355" s="3" t="s">
        <v>216</v>
      </c>
      <c r="B355" s="3" t="s">
        <v>6</v>
      </c>
      <c r="C355" s="3" t="s">
        <v>289</v>
      </c>
      <c r="E355" s="5">
        <v>8327.7000000000007</v>
      </c>
      <c r="F355" s="5">
        <v>0</v>
      </c>
      <c r="G355" s="5">
        <v>8327.7000000000007</v>
      </c>
      <c r="H355" s="5">
        <v>239</v>
      </c>
      <c r="I355" s="5">
        <v>1958.88</v>
      </c>
      <c r="J355" s="5">
        <v>253.16</v>
      </c>
      <c r="K355" s="5">
        <v>0</v>
      </c>
      <c r="L355" s="5">
        <f t="shared" ref="L355:L360" si="68">+K355+J355+I355+H355</f>
        <v>2451.04</v>
      </c>
      <c r="M355" s="5">
        <f t="shared" ref="M355:M360" si="69">+G355-L355</f>
        <v>5876.6600000000008</v>
      </c>
    </row>
    <row r="356" spans="1:13" x14ac:dyDescent="0.25">
      <c r="A356" s="3" t="s">
        <v>218</v>
      </c>
      <c r="B356" s="3" t="s">
        <v>6</v>
      </c>
      <c r="C356" s="3" t="s">
        <v>289</v>
      </c>
      <c r="E356" s="5">
        <v>8327.7000000000007</v>
      </c>
      <c r="F356" s="5">
        <v>0</v>
      </c>
      <c r="G356" s="5">
        <v>8327.7000000000007</v>
      </c>
      <c r="H356" s="5">
        <v>239</v>
      </c>
      <c r="I356" s="5">
        <v>1958.88</v>
      </c>
      <c r="J356" s="5">
        <v>253.16</v>
      </c>
      <c r="K356" s="5">
        <v>0</v>
      </c>
      <c r="L356" s="5">
        <f t="shared" si="68"/>
        <v>2451.04</v>
      </c>
      <c r="M356" s="5">
        <f t="shared" si="69"/>
        <v>5876.6600000000008</v>
      </c>
    </row>
    <row r="357" spans="1:13" x14ac:dyDescent="0.25">
      <c r="A357" s="3" t="s">
        <v>215</v>
      </c>
      <c r="B357" s="3" t="s">
        <v>6</v>
      </c>
      <c r="C357" s="3" t="s">
        <v>289</v>
      </c>
      <c r="E357" s="5">
        <v>8327.7000000000007</v>
      </c>
      <c r="F357" s="5">
        <v>0</v>
      </c>
      <c r="G357" s="5">
        <v>8327.7000000000007</v>
      </c>
      <c r="H357" s="5">
        <v>239</v>
      </c>
      <c r="I357" s="5">
        <v>1951.03</v>
      </c>
      <c r="J357" s="5">
        <v>253.16</v>
      </c>
      <c r="K357" s="5">
        <v>0</v>
      </c>
      <c r="L357" s="5">
        <f t="shared" si="68"/>
        <v>2443.19</v>
      </c>
      <c r="M357" s="5">
        <f t="shared" si="69"/>
        <v>5884.51</v>
      </c>
    </row>
    <row r="358" spans="1:13" x14ac:dyDescent="0.25">
      <c r="A358" s="3" t="s">
        <v>217</v>
      </c>
      <c r="B358" s="3" t="s">
        <v>6</v>
      </c>
      <c r="C358" s="3" t="s">
        <v>289</v>
      </c>
      <c r="E358" s="5">
        <v>8327.7000000000007</v>
      </c>
      <c r="F358" s="5">
        <v>0</v>
      </c>
      <c r="G358" s="5">
        <v>8327.7000000000007</v>
      </c>
      <c r="H358" s="5">
        <v>239</v>
      </c>
      <c r="I358" s="5">
        <v>1951.03</v>
      </c>
      <c r="J358" s="5">
        <v>253.16</v>
      </c>
      <c r="K358" s="5">
        <v>0</v>
      </c>
      <c r="L358" s="5">
        <f t="shared" si="68"/>
        <v>2443.19</v>
      </c>
      <c r="M358" s="5">
        <f t="shared" si="69"/>
        <v>5884.51</v>
      </c>
    </row>
    <row r="359" spans="1:13" x14ac:dyDescent="0.25">
      <c r="A359" s="3" t="s">
        <v>220</v>
      </c>
      <c r="B359" s="3" t="s">
        <v>6</v>
      </c>
      <c r="C359" s="3" t="s">
        <v>289</v>
      </c>
      <c r="E359" s="5">
        <v>8327.7000000000007</v>
      </c>
      <c r="F359" s="5">
        <v>0</v>
      </c>
      <c r="G359" s="5">
        <v>8327.7000000000007</v>
      </c>
      <c r="H359" s="5">
        <v>239</v>
      </c>
      <c r="I359" s="5">
        <v>1958.88</v>
      </c>
      <c r="J359" s="5">
        <v>253.16</v>
      </c>
      <c r="K359" s="5">
        <v>0</v>
      </c>
      <c r="L359" s="5">
        <f t="shared" si="68"/>
        <v>2451.04</v>
      </c>
      <c r="M359" s="5">
        <f t="shared" si="69"/>
        <v>5876.6600000000008</v>
      </c>
    </row>
    <row r="360" spans="1:13" x14ac:dyDescent="0.25">
      <c r="A360" s="3" t="s">
        <v>219</v>
      </c>
      <c r="B360" s="3" t="s">
        <v>6</v>
      </c>
      <c r="C360" s="3" t="s">
        <v>289</v>
      </c>
      <c r="E360" s="5">
        <v>8327.7000000000007</v>
      </c>
      <c r="F360" s="5">
        <v>0</v>
      </c>
      <c r="G360" s="5">
        <v>8327.7000000000007</v>
      </c>
      <c r="H360" s="5">
        <v>239</v>
      </c>
      <c r="I360" s="5">
        <v>1855.03</v>
      </c>
      <c r="J360" s="5">
        <v>253.16</v>
      </c>
      <c r="K360" s="5">
        <v>0</v>
      </c>
      <c r="L360" s="5">
        <f t="shared" si="68"/>
        <v>2347.19</v>
      </c>
      <c r="M360" s="5">
        <f t="shared" si="69"/>
        <v>5980.51</v>
      </c>
    </row>
    <row r="361" spans="1:13" ht="15.75" thickBot="1" x14ac:dyDescent="0.3">
      <c r="C361" s="3">
        <v>6</v>
      </c>
      <c r="E361" s="6">
        <f>SUM(E355:E360)</f>
        <v>49966.2</v>
      </c>
      <c r="F361" s="6">
        <f t="shared" ref="F361:M361" si="70">SUM(F355:F360)</f>
        <v>0</v>
      </c>
      <c r="G361" s="6">
        <f t="shared" si="70"/>
        <v>49966.2</v>
      </c>
      <c r="H361" s="6">
        <f t="shared" si="70"/>
        <v>1434</v>
      </c>
      <c r="I361" s="6">
        <f t="shared" si="70"/>
        <v>11633.730000000001</v>
      </c>
      <c r="J361" s="6">
        <f t="shared" si="70"/>
        <v>1518.96</v>
      </c>
      <c r="K361" s="6">
        <f t="shared" si="70"/>
        <v>0</v>
      </c>
      <c r="L361" s="6">
        <f t="shared" si="70"/>
        <v>14586.69</v>
      </c>
      <c r="M361" s="6">
        <f t="shared" si="70"/>
        <v>35379.51</v>
      </c>
    </row>
    <row r="363" spans="1:13" x14ac:dyDescent="0.25">
      <c r="A363" s="4" t="s">
        <v>287</v>
      </c>
    </row>
    <row r="364" spans="1:13" x14ac:dyDescent="0.25">
      <c r="A364" s="1" t="s">
        <v>293</v>
      </c>
      <c r="B364" s="1" t="s">
        <v>302</v>
      </c>
      <c r="C364" s="1" t="s">
        <v>294</v>
      </c>
      <c r="D364" s="1" t="s">
        <v>295</v>
      </c>
      <c r="E364" s="2" t="s">
        <v>296</v>
      </c>
      <c r="F364" s="2" t="s">
        <v>297</v>
      </c>
      <c r="G364" s="2" t="s">
        <v>298</v>
      </c>
      <c r="H364" s="2" t="s">
        <v>0</v>
      </c>
      <c r="I364" s="2" t="s">
        <v>1</v>
      </c>
      <c r="J364" s="2" t="s">
        <v>2</v>
      </c>
      <c r="K364" s="2" t="s">
        <v>299</v>
      </c>
      <c r="L364" s="2" t="s">
        <v>300</v>
      </c>
      <c r="M364" s="2" t="s">
        <v>301</v>
      </c>
    </row>
    <row r="365" spans="1:13" x14ac:dyDescent="0.25">
      <c r="A365" s="3" t="s">
        <v>258</v>
      </c>
      <c r="B365" s="3" t="s">
        <v>87</v>
      </c>
      <c r="C365" s="3" t="s">
        <v>290</v>
      </c>
      <c r="E365" s="5">
        <v>45000</v>
      </c>
      <c r="F365" s="5">
        <v>0</v>
      </c>
      <c r="G365" s="5">
        <v>45000</v>
      </c>
      <c r="H365" s="5">
        <v>1291.5</v>
      </c>
      <c r="I365" s="5">
        <v>10585.12</v>
      </c>
      <c r="J365" s="5">
        <v>1368</v>
      </c>
      <c r="K365" s="5">
        <v>0</v>
      </c>
      <c r="L365" s="5">
        <f>+K365+J365+I365+H365</f>
        <v>13244.62</v>
      </c>
      <c r="M365" s="5">
        <f>+G365-L365</f>
        <v>31755.379999999997</v>
      </c>
    </row>
    <row r="366" spans="1:13" ht="15.75" thickBot="1" x14ac:dyDescent="0.3">
      <c r="C366" s="3">
        <v>1</v>
      </c>
      <c r="E366" s="6">
        <f>SUM(E365)</f>
        <v>45000</v>
      </c>
      <c r="F366" s="6">
        <f t="shared" ref="F366:M366" si="71">SUM(F365)</f>
        <v>0</v>
      </c>
      <c r="G366" s="6">
        <f t="shared" si="71"/>
        <v>45000</v>
      </c>
      <c r="H366" s="6">
        <f t="shared" si="71"/>
        <v>1291.5</v>
      </c>
      <c r="I366" s="6">
        <f t="shared" si="71"/>
        <v>10585.12</v>
      </c>
      <c r="J366" s="6">
        <f t="shared" si="71"/>
        <v>1368</v>
      </c>
      <c r="K366" s="6">
        <f t="shared" si="71"/>
        <v>0</v>
      </c>
      <c r="L366" s="6">
        <f t="shared" si="71"/>
        <v>13244.62</v>
      </c>
      <c r="M366" s="6">
        <f t="shared" si="71"/>
        <v>31755.379999999997</v>
      </c>
    </row>
    <row r="369" spans="3:13" ht="15.75" thickBot="1" x14ac:dyDescent="0.3">
      <c r="C369" s="3">
        <f>C30+C25+C15+C10+C43+C53+C63+C73+C81+C92+C138+C149+C161+C178+C190+C204+C216+C224+C235+C246+C258+C269+C282+C291+C303+C316+C324+C351+C361+C366</f>
        <v>240</v>
      </c>
      <c r="E369" s="6">
        <f t="shared" ref="E369:M369" si="72">E30+E25+E15+E10+E43+E53+E63+E73+E81+E92+E138+E149+E161+E178+E190+E204+E216+E224+E235+E246+E258+E269+E282+E291+E303+E316+E324+E351+E361+E366</f>
        <v>2869828.79</v>
      </c>
      <c r="F369" s="6">
        <f t="shared" si="72"/>
        <v>0</v>
      </c>
      <c r="G369" s="6">
        <f t="shared" si="72"/>
        <v>2869828.79</v>
      </c>
      <c r="H369" s="6">
        <f t="shared" si="72"/>
        <v>82363.099999999991</v>
      </c>
      <c r="I369" s="6">
        <f t="shared" si="72"/>
        <v>605350.96999999986</v>
      </c>
      <c r="J369" s="6">
        <f t="shared" si="72"/>
        <v>87242.39</v>
      </c>
      <c r="K369" s="6">
        <f t="shared" si="72"/>
        <v>0</v>
      </c>
      <c r="L369" s="6">
        <f t="shared" si="72"/>
        <v>774956.46000000008</v>
      </c>
      <c r="M369" s="6">
        <f t="shared" si="72"/>
        <v>2094872.33</v>
      </c>
    </row>
    <row r="371" spans="3:13" x14ac:dyDescent="0.25">
      <c r="E371" s="5">
        <f>+E369-E373</f>
        <v>0</v>
      </c>
      <c r="F371" s="5">
        <f t="shared" ref="F371:M371" si="73">+F369-F373</f>
        <v>0</v>
      </c>
      <c r="G371" s="5">
        <f t="shared" si="73"/>
        <v>0</v>
      </c>
      <c r="H371" s="5">
        <f t="shared" si="73"/>
        <v>0</v>
      </c>
      <c r="I371" s="5">
        <f t="shared" si="73"/>
        <v>0</v>
      </c>
      <c r="J371" s="5">
        <f t="shared" si="73"/>
        <v>0</v>
      </c>
      <c r="K371" s="5">
        <f t="shared" si="73"/>
        <v>0</v>
      </c>
      <c r="L371" s="5">
        <f t="shared" si="73"/>
        <v>0</v>
      </c>
      <c r="M371" s="5">
        <f t="shared" si="73"/>
        <v>0</v>
      </c>
    </row>
    <row r="373" spans="3:13" x14ac:dyDescent="0.25">
      <c r="E373" s="7">
        <v>2869828.79</v>
      </c>
      <c r="F373" s="7">
        <v>0</v>
      </c>
      <c r="G373" s="7">
        <v>2869828.79</v>
      </c>
      <c r="H373" s="7">
        <v>82363.100000000006</v>
      </c>
      <c r="I373" s="7">
        <v>605350.97</v>
      </c>
      <c r="J373" s="7">
        <v>87242.39</v>
      </c>
      <c r="K373" s="7">
        <v>0</v>
      </c>
      <c r="L373" s="7">
        <v>774956.46</v>
      </c>
      <c r="M373" s="7">
        <v>2094872.33</v>
      </c>
    </row>
  </sheetData>
  <pageMargins left="0.70866141732283472" right="0.70866141732283472" top="0.74803149606299213" bottom="0.74803149606299213" header="0.31496062992125984" footer="0.31496062992125984"/>
  <pageSetup scale="50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Interinato NOV2025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Anel Paredes</cp:lastModifiedBy>
  <cp:lastPrinted>2025-12-11T17:25:58Z</cp:lastPrinted>
  <dcterms:created xsi:type="dcterms:W3CDTF">2025-12-02T19:30:40Z</dcterms:created>
  <dcterms:modified xsi:type="dcterms:W3CDTF">2025-12-15T18:24:42Z</dcterms:modified>
</cp:coreProperties>
</file>