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nstitucionesestatales06-my.sharepoint.com/personal/anel_paredes_daeh_gob_do/Documents/Escritorio/PORTAL DE TRANSPARENCIA/PRESUPUESTO/Ejecución presupuestaria 2025/"/>
    </mc:Choice>
  </mc:AlternateContent>
  <xr:revisionPtr revIDLastSave="0" documentId="8_{EFC66C23-D001-4051-B1FD-CB89EE94AB41}" xr6:coauthVersionLast="47" xr6:coauthVersionMax="47" xr10:uidLastSave="{00000000-0000-0000-0000-000000000000}"/>
  <bookViews>
    <workbookView xWindow="-120" yWindow="-120" windowWidth="29040" windowHeight="15840" xr2:uid="{CB4CC4D3-6CA4-4CFC-8435-8DB1C645FC9E}"/>
  </bookViews>
  <sheets>
    <sheet name="AGOSTO" sheetId="1" r:id="rId1"/>
  </sheets>
  <definedNames>
    <definedName name="_xlnm.Print_Area" localSheetId="0">AGOSTO!$A$1:$L$114</definedName>
    <definedName name="_xlnm.Print_Titles" localSheetId="0">AGOSTO!$1:$13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86" i="1" l="1"/>
  <c r="J83" i="1"/>
  <c r="J80" i="1"/>
  <c r="J74" i="1"/>
  <c r="J71" i="1"/>
  <c r="J66" i="1"/>
  <c r="J56" i="1"/>
  <c r="J48" i="1"/>
  <c r="J39" i="1"/>
  <c r="J29" i="1"/>
  <c r="J19" i="1"/>
  <c r="J15" i="1"/>
  <c r="I80" i="1"/>
  <c r="K80" i="1"/>
  <c r="I83" i="1"/>
  <c r="K83" i="1"/>
  <c r="I86" i="1"/>
  <c r="K86" i="1"/>
  <c r="I74" i="1"/>
  <c r="I71" i="1"/>
  <c r="I66" i="1"/>
  <c r="I56" i="1"/>
  <c r="I48" i="1"/>
  <c r="I39" i="1"/>
  <c r="I29" i="1"/>
  <c r="I19" i="1"/>
  <c r="I15" i="1"/>
  <c r="H86" i="1"/>
  <c r="H83" i="1"/>
  <c r="H80" i="1"/>
  <c r="H74" i="1"/>
  <c r="H71" i="1"/>
  <c r="H66" i="1"/>
  <c r="H56" i="1"/>
  <c r="H48" i="1"/>
  <c r="H39" i="1"/>
  <c r="H29" i="1"/>
  <c r="H19" i="1"/>
  <c r="H15" i="1"/>
  <c r="I78" i="1" l="1"/>
  <c r="H88" i="1"/>
  <c r="J88" i="1"/>
  <c r="J78" i="1"/>
  <c r="J90" i="1" s="1"/>
  <c r="I88" i="1"/>
  <c r="I90" i="1" s="1"/>
  <c r="K88" i="1"/>
  <c r="H78" i="1"/>
  <c r="H90" i="1" s="1"/>
  <c r="L87" i="1" l="1"/>
  <c r="L85" i="1"/>
  <c r="L84" i="1"/>
  <c r="L82" i="1"/>
  <c r="L81" i="1"/>
  <c r="L77" i="1"/>
  <c r="L76" i="1"/>
  <c r="L75" i="1"/>
  <c r="L73" i="1"/>
  <c r="L72" i="1"/>
  <c r="L70" i="1"/>
  <c r="L69" i="1"/>
  <c r="L68" i="1"/>
  <c r="L67" i="1"/>
  <c r="L65" i="1"/>
  <c r="L64" i="1"/>
  <c r="L63" i="1"/>
  <c r="L62" i="1"/>
  <c r="L61" i="1"/>
  <c r="L60" i="1"/>
  <c r="L59" i="1"/>
  <c r="L58" i="1"/>
  <c r="L57" i="1"/>
  <c r="L55" i="1"/>
  <c r="L54" i="1"/>
  <c r="L53" i="1"/>
  <c r="L52" i="1"/>
  <c r="L51" i="1"/>
  <c r="L50" i="1"/>
  <c r="L49" i="1"/>
  <c r="L47" i="1"/>
  <c r="L46" i="1"/>
  <c r="L45" i="1"/>
  <c r="L44" i="1"/>
  <c r="L43" i="1"/>
  <c r="L42" i="1"/>
  <c r="L41" i="1"/>
  <c r="L40" i="1"/>
  <c r="L38" i="1"/>
  <c r="L37" i="1"/>
  <c r="L36" i="1"/>
  <c r="L35" i="1"/>
  <c r="L34" i="1"/>
  <c r="L33" i="1"/>
  <c r="L32" i="1"/>
  <c r="L31" i="1"/>
  <c r="L30" i="1"/>
  <c r="L28" i="1"/>
  <c r="L27" i="1"/>
  <c r="L26" i="1"/>
  <c r="L25" i="1"/>
  <c r="L24" i="1"/>
  <c r="L23" i="1"/>
  <c r="L22" i="1"/>
  <c r="L21" i="1"/>
  <c r="L20" i="1"/>
  <c r="L18" i="1"/>
  <c r="L17" i="1"/>
  <c r="L16" i="1"/>
  <c r="K15" i="1"/>
  <c r="K19" i="1"/>
  <c r="K29" i="1"/>
  <c r="K39" i="1"/>
  <c r="K48" i="1"/>
  <c r="K56" i="1"/>
  <c r="K66" i="1"/>
  <c r="K71" i="1"/>
  <c r="K74" i="1"/>
  <c r="F80" i="1"/>
  <c r="F83" i="1"/>
  <c r="F86" i="1"/>
  <c r="K78" i="1" l="1"/>
  <c r="K90" i="1" s="1"/>
  <c r="F88" i="1"/>
  <c r="F74" i="1"/>
  <c r="F71" i="1"/>
  <c r="F66" i="1"/>
  <c r="F56" i="1"/>
  <c r="F48" i="1"/>
  <c r="F39" i="1"/>
  <c r="F29" i="1"/>
  <c r="F19" i="1"/>
  <c r="F15" i="1"/>
  <c r="E86" i="1"/>
  <c r="E83" i="1"/>
  <c r="E80" i="1"/>
  <c r="E74" i="1"/>
  <c r="E71" i="1"/>
  <c r="E66" i="1"/>
  <c r="E56" i="1"/>
  <c r="E48" i="1"/>
  <c r="E39" i="1"/>
  <c r="E29" i="1"/>
  <c r="E19" i="1"/>
  <c r="E15" i="1"/>
  <c r="G15" i="1"/>
  <c r="G19" i="1"/>
  <c r="G29" i="1"/>
  <c r="G39" i="1"/>
  <c r="G48" i="1"/>
  <c r="G56" i="1"/>
  <c r="G66" i="1"/>
  <c r="G71" i="1"/>
  <c r="G74" i="1"/>
  <c r="G80" i="1"/>
  <c r="G83" i="1"/>
  <c r="G86" i="1"/>
  <c r="C74" i="1"/>
  <c r="C71" i="1"/>
  <c r="C66" i="1"/>
  <c r="C56" i="1"/>
  <c r="C48" i="1"/>
  <c r="C39" i="1"/>
  <c r="C29" i="1"/>
  <c r="C19" i="1"/>
  <c r="F78" i="1" l="1"/>
  <c r="F90" i="1" s="1"/>
  <c r="E78" i="1"/>
  <c r="E88" i="1"/>
  <c r="E90" i="1" s="1"/>
  <c r="G88" i="1"/>
  <c r="G78" i="1"/>
  <c r="L86" i="1"/>
  <c r="C86" i="1"/>
  <c r="D86" i="1"/>
  <c r="B86" i="1"/>
  <c r="C83" i="1"/>
  <c r="D83" i="1"/>
  <c r="B83" i="1"/>
  <c r="C80" i="1"/>
  <c r="D80" i="1"/>
  <c r="B80" i="1"/>
  <c r="D74" i="1"/>
  <c r="B74" i="1"/>
  <c r="D71" i="1"/>
  <c r="B71" i="1"/>
  <c r="L66" i="1"/>
  <c r="D66" i="1"/>
  <c r="B66" i="1"/>
  <c r="D56" i="1"/>
  <c r="B56" i="1"/>
  <c r="D48" i="1"/>
  <c r="L48" i="1" s="1"/>
  <c r="B48" i="1"/>
  <c r="D39" i="1"/>
  <c r="B39" i="1"/>
  <c r="D29" i="1"/>
  <c r="B29" i="1"/>
  <c r="D19" i="1"/>
  <c r="B19" i="1"/>
  <c r="D15" i="1"/>
  <c r="C15" i="1"/>
  <c r="C78" i="1" s="1"/>
  <c r="B15" i="1"/>
  <c r="G90" i="1" l="1"/>
  <c r="D88" i="1"/>
  <c r="C88" i="1"/>
  <c r="B88" i="1"/>
  <c r="D78" i="1"/>
  <c r="D90" i="1" s="1"/>
  <c r="C90" i="1"/>
  <c r="B78" i="1"/>
  <c r="B90" i="1" s="1"/>
  <c r="L80" i="1"/>
  <c r="L71" i="1"/>
  <c r="L74" i="1"/>
  <c r="L83" i="1"/>
  <c r="L15" i="1"/>
  <c r="L56" i="1"/>
  <c r="L19" i="1"/>
  <c r="L29" i="1"/>
  <c r="L39" i="1"/>
  <c r="L88" i="1" l="1"/>
  <c r="L78" i="1"/>
  <c r="L90" i="1" l="1"/>
</calcChain>
</file>

<file path=xl/sharedStrings.xml><?xml version="1.0" encoding="utf-8"?>
<sst xmlns="http://schemas.openxmlformats.org/spreadsheetml/2006/main" count="100" uniqueCount="100">
  <si>
    <t>DIRECCION DE SERVICIOS DE ATENCION A EMERGENCIAS EXTRAHOSPITALARIAS</t>
  </si>
  <si>
    <t>EJECUCION DEL GASTO Y APLICACIONES FINANCIERAS</t>
  </si>
  <si>
    <t>AÑO 2025</t>
  </si>
  <si>
    <t>VALORES EN RD$</t>
  </si>
  <si>
    <t>DETALLE</t>
  </si>
  <si>
    <t>PRESUPUESTO APROBADO</t>
  </si>
  <si>
    <t>PRESUPUESTO MODIFICADO</t>
  </si>
  <si>
    <t>GASTO DEVENGADO</t>
  </si>
  <si>
    <t>TOTAL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</si>
  <si>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</si>
  <si>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</si>
  <si>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</si>
  <si>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</si>
  <si>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</si>
  <si>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</si>
  <si>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</si>
  <si>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</si>
  <si>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2 - GASTOS</t>
  </si>
  <si>
    <t>2.1 - REMUNERACIONES Y CONTRIBUCIONES</t>
  </si>
  <si>
    <t>2.1.1 - REMUNERACIONES</t>
  </si>
  <si>
    <t>2.1.2 - SOBRESUELDOS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</si>
  <si>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</si>
  <si>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</si>
  <si>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</si>
  <si>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</si>
  <si>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</si>
  <si>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</si>
  <si>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</si>
  <si>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</si>
  <si>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</si>
  <si>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</si>
  <si>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</si>
  <si>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</si>
  <si>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</si>
  <si>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</si>
  <si>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</si>
  <si>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</si>
  <si>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</si>
  <si>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</si>
  <si>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</si>
  <si>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GASTOS QUE SE ASIGNARÁN DURANTE EL EJERCICIO (ART. 32 Y 33 LEY 423-06) A</t>
  </si>
  <si>
    <t>2.3.9 - PRODUCTOS Y ÚTILES VARIOS</t>
  </si>
  <si>
    <t>2.4 TRANSFERENCIAS CORRIENTES</t>
  </si>
  <si>
    <t>2.4.1 TRANSFERENCIAS CORRIENTES AL SECTOR PRIVADO</t>
  </si>
  <si>
    <t>2.4.2 TRANSFERENCIAS CORRIENTES AL GOBIERNO GENERAL NACIONAL</t>
  </si>
  <si>
    <t>2.4.3 TRANSFERENCIAS CORRIENTES A GOBIERNOS GENERALES LOCALES</t>
  </si>
  <si>
    <t>2.4.4 TRANSFERENCIAS CORRIENTES A EMPRESAS PÚBLICAS NO FINANCIERAS</t>
  </si>
  <si>
    <t>2.4.5 TRANSFERENCIAS CORRIENTES A INSTITUCIONES PÚBLICAS FINANCIERAS</t>
  </si>
  <si>
    <t>2.4.6 SUBVENCIONES</t>
  </si>
  <si>
    <t>2.4.7 TRANSFERENCIAS CORRIENTES AL SECTOR EXTERNO</t>
  </si>
  <si>
    <t>2.4.9 TRANSFERENCIAS CORRIENTES A OTRAS INSTITUCIONES PÚBLICAS</t>
  </si>
  <si>
    <t>2.5 TRANSFERENCIAS DE CAPITAL</t>
  </si>
  <si>
    <t>2.5.1 TRANSFERENCIAS DE CAPITAL AL SECTOR PRIVADO</t>
  </si>
  <si>
    <t>2.5.2 TRANSFERENCIAS DE CAPITAL AL GOBIERNO GENERAL NACIONAL</t>
  </si>
  <si>
    <t>2.5.3 TRANSFERENCIAS DE CAPITAL A GOBIERNOS GENERALES LOCALES</t>
  </si>
  <si>
    <t>2.5.4 TRANSFERENCIAS DE CAPITAL A EMPRESAS PÚBLICAS NO FINANCIERAS</t>
  </si>
  <si>
    <t>2.5.5 TRANSFERENCIAS DE CAPITAL A INSTITUCIONES PÚBLICAS FINANCIERAS</t>
  </si>
  <si>
    <t>2.5.6 TRANSFERENCIAS DE CAPITAL AL SECTOR EXTERNO</t>
  </si>
  <si>
    <t>2.5.9 TRANSFERENCIAS DE CAPITAL A OTRAS INSTITUCIONES PÚBLICAS</t>
  </si>
  <si>
    <t>2.6 - BIENES MUEBLES, INMUEBLES E INTANGIBLES</t>
  </si>
  <si>
    <t>2.6.1 - MOBILIARIO Y EQUIPO</t>
  </si>
  <si>
    <t>2.6.2 - MOBILIARIO Y EQUIPO EDUCACIONAL Y RECREATIVO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</si>
  <si>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</si>
  <si>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</si>
  <si>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</si>
  <si>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EQUIPOS DE DEFENSA Y SEGURIDAD</t>
  </si>
  <si>
    <t>2.6.7 ACTIVOS BIOLÓGICOS</t>
  </si>
  <si>
    <t>2.6.8 BIENES INTANGIBLES</t>
  </si>
  <si>
    <t>2.6.9 EDIFICIOS, ESTRUCTURAS, TIERRAS, TERRENOS Y OBJETOS DE VALOR</t>
  </si>
  <si>
    <t>2.7 - OBRAS</t>
  </si>
  <si>
    <t>2.7.1 - OBRAS EN EDIFICACIONES</t>
  </si>
  <si>
    <t>2.7.2 INFRAESTRUCTURA</t>
  </si>
  <si>
    <t>2.7.3 CONSTRUCCIONES EN BIENES CONCESIONADOS</t>
  </si>
  <si>
    <t>2.7.4 GASTOS QUE SE ASIGNARÁN DURANTE EL EJERCICIO PARA INVERSIÓN (ART. 32 Y 33 LEY 423-06)</t>
  </si>
  <si>
    <t>2.8 - ADQUISICION DE ACTIVOS FINANCIEROS CON FINES DE POLÍTICA</t>
  </si>
  <si>
    <t>2.8.1-CONCESION DE PRESTAMOS</t>
  </si>
  <si>
    <t>2.8.2-ADQUISICION DE TITULOS VALORES REPRESENTATIVOS DE DEUDA</t>
  </si>
  <si>
    <t>2.9-GASTOS FINANCIEROS</t>
  </si>
  <si>
    <t>2.9.1-INTERESES DE LA DEUDA PUBLICA INTERNA</t>
  </si>
  <si>
    <t>2.9.2-INTERESES DE LA DEUDA PUBLICA EXTERNA</t>
  </si>
  <si>
    <t>2.9.4-COMISIONES Y OTROS GASTOS BANCARIOS DE LA DEUDA PUBLICA</t>
  </si>
  <si>
    <t xml:space="preserve">TOTAL GASTOS </t>
  </si>
  <si>
    <t>4-APLICACIONES FINANCIERAS</t>
  </si>
  <si>
    <t>4.1-INCREMENTO DE ACTIVOS FINANCIEROS</t>
  </si>
  <si>
    <t>4.1.1-INCREMENTO DE ACTIVOS FINANCIEROS CORRIENTES</t>
  </si>
  <si>
    <t>4.1.2-INCREMENTO DE ACTIVOS FINANCIEROS NO CORRIENTES</t>
  </si>
  <si>
    <t>4.2-DISMINUCION DE PASIVOS</t>
  </si>
  <si>
    <t>4.2.1-DISMINUCION DE PASIVOS CORRIENTES</t>
  </si>
  <si>
    <t>4.2.2-DISMINUCION DE PASIVOS NO CORRIENTES</t>
  </si>
  <si>
    <t>4.3-DISMINUCION DE FONDOS DE TERCEROS</t>
  </si>
  <si>
    <t>4.3.5-DISMINUCION DEPOSITOS FONDOS DE TERCEROS</t>
  </si>
  <si>
    <t>TOTAL APLICACIONES FINANCIERAS</t>
  </si>
  <si>
    <t>TOTAL GASTOS Y APLICACIONES FINANCIERAS</t>
  </si>
  <si>
    <r>
      <t xml:space="preserve">FUENTE:  </t>
    </r>
    <r>
      <rPr>
        <sz val="10"/>
        <color theme="1"/>
        <rFont val="Times New Roman"/>
        <family val="1"/>
      </rPr>
      <t>REPORTE DEL -SIGEF</t>
    </r>
  </si>
  <si>
    <t>NOTAS:</t>
  </si>
  <si>
    <t>1. GASTO DEVENGADO. </t>
  </si>
  <si>
    <t>2. SE PRESENTA EL GASTO POR MES; CADA MES SE DEBE ACTUALIZAR EL GASTO DEVENGADO DE LOS MESES ANTERIORES. </t>
  </si>
  <si>
    <t>3. SE PRESENTA LA CLASIFICACIÓN OBJETAL DEL GASTO AL NIVEL DE CUENTA. </t>
  </si>
  <si>
    <t>4. FECHA DE IMPUTACIÓN: 31/08/2025</t>
  </si>
  <si>
    <t>5. FECHA DE REGISTRO: 31/08/2025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</si>
</sst>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2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color theme="1"/>
      <name val="Times New Roman"/>
      <family val="1"/>
    </font>
    <font>
      <sz val="11"/>
      <color theme="1"/>
      <name val="Segoe UI"/>
      <family val="2"/>
    </font>
    <font>
      <sz val="11"/>
      <color rgb="FF000000"/>
      <name val="Times New Roman"/>
      <family val="1"/>
    </font>
    <font>
      <sz val="10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8" tint="0.39997558519241921"/>
        <bgColor theme="4" tint="0.79998168889431442"/>
      </patternFill>
    </fill>
    <fill>
      <patternFill patternType="solid">
        <fgColor theme="8" tint="0.79998168889431442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rgb="FFFF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rgb="FFFF0000"/>
      </bottom>
      <diagonal/>
    </border>
    <border>
      <left/>
      <right style="thin">
        <color auto="1"/>
      </right>
      <top/>
      <bottom style="thin">
        <color rgb="FFFF0000"/>
      </bottom>
      <diagonal/>
    </border>
    <border>
      <left style="thin">
        <color auto="1"/>
      </left>
      <right/>
      <top style="thin">
        <color theme="4" tint="0.39997558519241921"/>
      </top>
      <bottom style="thin">
        <color auto="1"/>
      </bottom>
      <diagonal/>
    </border>
    <border>
      <left/>
      <right/>
      <top style="thin">
        <color indexed="64"/>
      </top>
      <bottom style="thin">
        <color auto="1"/>
      </bottom>
      <diagonal/>
    </border>
    <border>
      <left/>
      <right style="thin">
        <color auto="1"/>
      </right>
      <top style="thin">
        <color indexed="64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5">
    <xf numFmtId="0" fontId="0" fillId="0" borderId="0" xfId="0"/>
    <xf numFmtId="0" fontId="3" fillId="0" borderId="0" xfId="0" applyFont="1"/>
    <xf numFmtId="43" fontId="4" fillId="0" borderId="1" xfId="1" applyFont="1" applyBorder="1" applyAlignment="1">
      <alignment horizontal="left" vertical="center" wrapText="1"/>
    </xf>
    <xf numFmtId="4" fontId="3" fillId="0" borderId="0" xfId="0" applyNumberFormat="1" applyFont="1"/>
    <xf numFmtId="4" fontId="4" fillId="0" borderId="0" xfId="0" applyNumberFormat="1" applyFont="1"/>
    <xf numFmtId="0" fontId="8" fillId="0" borderId="0" xfId="0" applyFont="1" applyAlignment="1">
      <alignment horizontal="left" vertical="center" wrapText="1"/>
    </xf>
    <xf numFmtId="4" fontId="3" fillId="0" borderId="0" xfId="0" applyNumberFormat="1" applyFont="1" applyAlignment="1">
      <alignment vertical="center" wrapText="1"/>
    </xf>
    <xf numFmtId="0" fontId="3" fillId="0" borderId="0" xfId="0" applyFont="1" applyAlignment="1">
      <alignment horizontal="center" vertical="center"/>
    </xf>
    <xf numFmtId="43" fontId="3" fillId="0" borderId="0" xfId="1" applyFont="1"/>
    <xf numFmtId="4" fontId="4" fillId="0" borderId="1" xfId="0" applyNumberFormat="1" applyFont="1" applyBorder="1"/>
    <xf numFmtId="0" fontId="9" fillId="0" borderId="0" xfId="0" applyFont="1"/>
    <xf numFmtId="0" fontId="10" fillId="0" borderId="0" xfId="0" applyFont="1" applyAlignment="1">
      <alignment horizontal="left" vertical="center" wrapText="1" indent="2"/>
    </xf>
    <xf numFmtId="43" fontId="9" fillId="0" borderId="0" xfId="1" applyFont="1"/>
    <xf numFmtId="0" fontId="5" fillId="2" borderId="5" xfId="0" applyFont="1" applyFill="1" applyBorder="1" applyAlignment="1">
      <alignment vertical="center" wrapText="1"/>
    </xf>
    <xf numFmtId="0" fontId="5" fillId="2" borderId="0" xfId="0" applyFont="1" applyFill="1" applyAlignment="1">
      <alignment horizontal="center" vertical="center" wrapText="1"/>
    </xf>
    <xf numFmtId="0" fontId="4" fillId="0" borderId="7" xfId="0" applyFont="1" applyBorder="1" applyAlignment="1">
      <alignment horizontal="left" vertical="center" wrapText="1"/>
    </xf>
    <xf numFmtId="43" fontId="4" fillId="0" borderId="8" xfId="1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4" fontId="6" fillId="0" borderId="0" xfId="1" applyNumberFormat="1" applyFont="1" applyBorder="1" applyAlignment="1">
      <alignment horizontal="right" vertical="center" wrapText="1"/>
    </xf>
    <xf numFmtId="4" fontId="6" fillId="0" borderId="6" xfId="1" applyNumberFormat="1" applyFont="1" applyBorder="1" applyAlignment="1">
      <alignment horizontal="right" vertical="center" wrapText="1"/>
    </xf>
    <xf numFmtId="0" fontId="7" fillId="0" borderId="5" xfId="0" applyFont="1" applyBorder="1" applyAlignment="1">
      <alignment horizontal="left" vertical="center" wrapText="1" indent="2"/>
    </xf>
    <xf numFmtId="4" fontId="7" fillId="0" borderId="0" xfId="0" applyNumberFormat="1" applyFont="1" applyAlignment="1">
      <alignment horizontal="right"/>
    </xf>
    <xf numFmtId="4" fontId="7" fillId="0" borderId="6" xfId="0" applyNumberFormat="1" applyFont="1" applyBorder="1" applyAlignment="1">
      <alignment horizontal="right"/>
    </xf>
    <xf numFmtId="4" fontId="6" fillId="0" borderId="0" xfId="0" applyNumberFormat="1" applyFont="1" applyAlignment="1">
      <alignment horizontal="right" vertical="center" wrapText="1"/>
    </xf>
    <xf numFmtId="4" fontId="6" fillId="0" borderId="6" xfId="0" applyNumberFormat="1" applyFont="1" applyBorder="1" applyAlignment="1">
      <alignment horizontal="right" vertical="center" wrapText="1"/>
    </xf>
    <xf numFmtId="4" fontId="7" fillId="0" borderId="0" xfId="0" applyNumberFormat="1" applyFont="1"/>
    <xf numFmtId="4" fontId="3" fillId="0" borderId="0" xfId="0" applyNumberFormat="1" applyFont="1" applyAlignment="1">
      <alignment horizontal="right"/>
    </xf>
    <xf numFmtId="4" fontId="7" fillId="0" borderId="0" xfId="0" applyNumberFormat="1" applyFont="1" applyAlignment="1">
      <alignment vertical="top"/>
    </xf>
    <xf numFmtId="4" fontId="7" fillId="0" borderId="0" xfId="0" applyNumberFormat="1" applyFont="1" applyAlignment="1">
      <alignment vertical="center" wrapText="1"/>
    </xf>
    <xf numFmtId="4" fontId="6" fillId="0" borderId="0" xfId="0" applyNumberFormat="1" applyFont="1" applyAlignment="1">
      <alignment vertical="center" wrapText="1"/>
    </xf>
    <xf numFmtId="4" fontId="6" fillId="0" borderId="6" xfId="0" applyNumberFormat="1" applyFont="1" applyBorder="1" applyAlignment="1">
      <alignment vertical="center" wrapText="1"/>
    </xf>
    <xf numFmtId="0" fontId="3" fillId="0" borderId="5" xfId="0" applyFont="1" applyBorder="1" applyAlignment="1">
      <alignment horizontal="left" vertical="center" wrapText="1" indent="2"/>
    </xf>
    <xf numFmtId="4" fontId="4" fillId="0" borderId="6" xfId="0" applyNumberFormat="1" applyFont="1" applyBorder="1"/>
    <xf numFmtId="0" fontId="4" fillId="0" borderId="5" xfId="0" applyFont="1" applyBorder="1" applyAlignment="1">
      <alignment horizontal="left" vertical="center" wrapText="1"/>
    </xf>
    <xf numFmtId="4" fontId="4" fillId="0" borderId="0" xfId="0" applyNumberFormat="1" applyFont="1" applyAlignment="1">
      <alignment vertical="center" wrapText="1"/>
    </xf>
    <xf numFmtId="4" fontId="4" fillId="0" borderId="6" xfId="0" applyNumberFormat="1" applyFont="1" applyBorder="1" applyAlignment="1">
      <alignment vertical="center" wrapText="1"/>
    </xf>
    <xf numFmtId="0" fontId="4" fillId="3" borderId="5" xfId="0" applyFont="1" applyFill="1" applyBorder="1" applyAlignment="1">
      <alignment horizontal="left" vertical="center" wrapText="1"/>
    </xf>
    <xf numFmtId="4" fontId="4" fillId="3" borderId="0" xfId="0" applyNumberFormat="1" applyFont="1" applyFill="1"/>
    <xf numFmtId="4" fontId="4" fillId="3" borderId="6" xfId="0" applyNumberFormat="1" applyFont="1" applyFill="1" applyBorder="1"/>
    <xf numFmtId="4" fontId="4" fillId="0" borderId="8" xfId="0" applyNumberFormat="1" applyFont="1" applyBorder="1"/>
    <xf numFmtId="0" fontId="6" fillId="2" borderId="9" xfId="0" applyFont="1" applyFill="1" applyBorder="1" applyAlignment="1">
      <alignment horizontal="left" vertical="center" wrapText="1"/>
    </xf>
    <xf numFmtId="4" fontId="6" fillId="2" borderId="10" xfId="0" applyNumberFormat="1" applyFont="1" applyFill="1" applyBorder="1" applyAlignment="1">
      <alignment horizontal="center" vertical="center" wrapText="1"/>
    </xf>
    <xf numFmtId="4" fontId="6" fillId="2" borderId="11" xfId="0" applyNumberFormat="1" applyFont="1" applyFill="1" applyBorder="1" applyAlignment="1">
      <alignment horizontal="center" vertical="center" wrapText="1"/>
    </xf>
    <xf numFmtId="4" fontId="9" fillId="0" borderId="0" xfId="0" applyNumberFormat="1" applyFont="1"/>
    <xf numFmtId="0" fontId="5" fillId="2" borderId="2" xfId="0" applyFont="1" applyFill="1" applyBorder="1" applyAlignment="1">
      <alignment horizontal="center" vertical="center" wrapText="1"/>
    </xf>
    <xf numFmtId="0" fontId="4" fillId="3" borderId="12" xfId="0" applyFont="1" applyFill="1" applyBorder="1" applyAlignment="1">
      <alignment horizontal="left" vertical="center" wrapText="1"/>
    </xf>
    <xf numFmtId="4" fontId="4" fillId="3" borderId="13" xfId="0" applyNumberFormat="1" applyFont="1" applyFill="1" applyBorder="1"/>
    <xf numFmtId="4" fontId="4" fillId="3" borderId="14" xfId="0" applyNumberFormat="1" applyFont="1" applyFill="1" applyBorder="1"/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5" fillId="2" borderId="3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1009650</xdr:colOff>
      <xdr:row>0</xdr:row>
      <xdr:rowOff>0</xdr:rowOff>
    </xdr:from>
    <xdr:to>
      <xdr:col>4</xdr:col>
      <xdr:colOff>152400</xdr:colOff>
      <xdr:row>5</xdr:row>
      <xdr:rowOff>152400</xdr:rowOff>
    </xdr:to>
    <xdr:pic>
      <xdr:nvPicPr>
        <xdr:cNvPr id="2" name="Imagen 1" descr="Logotipo&#10;&#10;Descripción generada automáticamente">
          <a:extLst>
            <a:ext uri="{FF2B5EF4-FFF2-40B4-BE49-F238E27FC236}">
              <a16:creationId xmlns:a16="http://schemas.microsoft.com/office/drawing/2014/main" id="{4DCEA2BC-84FC-4D03-84B9-3B562A54BA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93050" y="0"/>
          <a:ext cx="2571750" cy="1104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1419225</xdr:colOff>
      <xdr:row>102</xdr:row>
      <xdr:rowOff>158750</xdr:rowOff>
    </xdr:from>
    <xdr:to>
      <xdr:col>12</xdr:col>
      <xdr:colOff>0</xdr:colOff>
      <xdr:row>108</xdr:row>
      <xdr:rowOff>6350</xdr:rowOff>
    </xdr:to>
    <xdr:grpSp>
      <xdr:nvGrpSpPr>
        <xdr:cNvPr id="7" name="Grupo 6">
          <a:extLst>
            <a:ext uri="{FF2B5EF4-FFF2-40B4-BE49-F238E27FC236}">
              <a16:creationId xmlns:a16="http://schemas.microsoft.com/office/drawing/2014/main" id="{A5E280E3-B5E8-CB05-3F35-39AC70D8B5B4}"/>
            </a:ext>
          </a:extLst>
        </xdr:cNvPr>
        <xdr:cNvGrpSpPr/>
      </xdr:nvGrpSpPr>
      <xdr:grpSpPr>
        <a:xfrm>
          <a:off x="1419225" y="20643850"/>
          <a:ext cx="17376775" cy="990600"/>
          <a:chOff x="180975" y="19745325"/>
          <a:chExt cx="12296775" cy="990600"/>
        </a:xfrm>
      </xdr:grpSpPr>
      <xdr:grpSp>
        <xdr:nvGrpSpPr>
          <xdr:cNvPr id="3" name="Grupo 4">
            <a:extLst>
              <a:ext uri="{FF2B5EF4-FFF2-40B4-BE49-F238E27FC236}">
                <a16:creationId xmlns:a16="http://schemas.microsoft.com/office/drawing/2014/main" id="{B55A0EE4-815E-478C-A261-607B1E8E0F7A}"/>
              </a:ext>
            </a:extLst>
          </xdr:cNvPr>
          <xdr:cNvGrpSpPr>
            <a:grpSpLocks/>
          </xdr:cNvGrpSpPr>
        </xdr:nvGrpSpPr>
        <xdr:grpSpPr bwMode="auto">
          <a:xfrm>
            <a:off x="180975" y="19745325"/>
            <a:ext cx="12296775" cy="990600"/>
            <a:chOff x="0" y="9953625"/>
            <a:chExt cx="8416728" cy="1038225"/>
          </a:xfrm>
        </xdr:grpSpPr>
        <xdr:sp macro="" textlink="">
          <xdr:nvSpPr>
            <xdr:cNvPr id="4" name="CuadroTexto 3">
              <a:extLst>
                <a:ext uri="{FF2B5EF4-FFF2-40B4-BE49-F238E27FC236}">
                  <a16:creationId xmlns:a16="http://schemas.microsoft.com/office/drawing/2014/main" id="{711B2ED9-5C91-CC90-5BAA-FECF3006D476}"/>
                </a:ext>
              </a:extLst>
            </xdr:cNvPr>
            <xdr:cNvSpPr txBox="1"/>
          </xdr:nvSpPr>
          <xdr:spPr>
            <a:xfrm>
              <a:off x="4707109" y="9953625"/>
              <a:ext cx="3709619" cy="1038225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pPr algn="l"/>
              <a:r>
                <a:rPr lang="es-DO" sz="900" b="1">
                  <a:latin typeface="Times New Roman" panose="02020603050405020304" pitchFamily="18" charset="0"/>
                  <a:cs typeface="Times New Roman" panose="02020603050405020304" pitchFamily="18" charset="0"/>
                </a:rPr>
                <a:t>APROBADO</a:t>
              </a:r>
              <a:r>
                <a:rPr lang="es-DO" sz="900" b="1" baseline="0">
                  <a:latin typeface="Times New Roman" panose="02020603050405020304" pitchFamily="18" charset="0"/>
                  <a:cs typeface="Times New Roman" panose="02020603050405020304" pitchFamily="18" charset="0"/>
                </a:rPr>
                <a:t> POR:</a:t>
              </a:r>
              <a:endParaRPr lang="es-DO" sz="900" b="1">
                <a:latin typeface="Times New Roman" panose="02020603050405020304" pitchFamily="18" charset="0"/>
                <a:cs typeface="Times New Roman" panose="02020603050405020304" pitchFamily="18" charset="0"/>
              </a:endParaRPr>
            </a:p>
            <a:p>
              <a:pPr algn="ctr"/>
              <a:r>
                <a:rPr lang="es-DO" sz="900" b="1">
                  <a:latin typeface="Times New Roman" panose="02020603050405020304" pitchFamily="18" charset="0"/>
                  <a:cs typeface="Times New Roman" panose="02020603050405020304" pitchFamily="18" charset="0"/>
                </a:rPr>
                <a:t>LIC. JUAN MANUEL VICENTE LUCIANO,</a:t>
              </a:r>
            </a:p>
            <a:p>
              <a:pPr algn="ctr"/>
              <a:r>
                <a:rPr lang="es-DO" sz="900">
                  <a:solidFill>
                    <a:schemeClr val="dk1"/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ENCARGADO DEPARTAMENTO </a:t>
              </a:r>
              <a:r>
                <a:rPr lang="es-DO" sz="900">
                  <a:latin typeface="Times New Roman" panose="02020603050405020304" pitchFamily="18" charset="0"/>
                  <a:cs typeface="Times New Roman" panose="02020603050405020304" pitchFamily="18" charset="0"/>
                </a:rPr>
                <a:t> FINANCIERO</a:t>
              </a:r>
            </a:p>
          </xdr:txBody>
        </xdr:sp>
        <xdr:sp macro="" textlink="">
          <xdr:nvSpPr>
            <xdr:cNvPr id="5" name="CuadroTexto 4">
              <a:extLst>
                <a:ext uri="{FF2B5EF4-FFF2-40B4-BE49-F238E27FC236}">
                  <a16:creationId xmlns:a16="http://schemas.microsoft.com/office/drawing/2014/main" id="{D72CA3FA-F8D2-C45A-9E95-5D0876B40FBA}"/>
                </a:ext>
              </a:extLst>
            </xdr:cNvPr>
            <xdr:cNvSpPr txBox="1"/>
          </xdr:nvSpPr>
          <xdr:spPr>
            <a:xfrm>
              <a:off x="0" y="9953625"/>
              <a:ext cx="2444828" cy="1038225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pPr algn="l"/>
              <a:r>
                <a:rPr lang="es-DO" sz="900" b="1">
                  <a:latin typeface="Times New Roman" panose="02020603050405020304" pitchFamily="18" charset="0"/>
                  <a:cs typeface="Times New Roman" panose="02020603050405020304" pitchFamily="18" charset="0"/>
                </a:rPr>
                <a:t>PREPARADO</a:t>
              </a:r>
              <a:r>
                <a:rPr lang="es-DO" sz="900" b="1" baseline="0">
                  <a:latin typeface="Times New Roman" panose="02020603050405020304" pitchFamily="18" charset="0"/>
                  <a:cs typeface="Times New Roman" panose="02020603050405020304" pitchFamily="18" charset="0"/>
                </a:rPr>
                <a:t> POR:</a:t>
              </a:r>
            </a:p>
            <a:p>
              <a:pPr algn="ctr"/>
              <a:r>
                <a:rPr lang="es-DO" sz="900" b="1">
                  <a:latin typeface="Times New Roman" panose="02020603050405020304" pitchFamily="18" charset="0"/>
                  <a:cs typeface="Times New Roman" panose="02020603050405020304" pitchFamily="18" charset="0"/>
                </a:rPr>
                <a:t>    LICDA. DAIRY DE AZA</a:t>
              </a:r>
            </a:p>
            <a:p>
              <a:pPr algn="ctr"/>
              <a:r>
                <a:rPr lang="es-DO" sz="900">
                  <a:latin typeface="Times New Roman" panose="02020603050405020304" pitchFamily="18" charset="0"/>
                  <a:cs typeface="Times New Roman" panose="02020603050405020304" pitchFamily="18" charset="0"/>
                </a:rPr>
                <a:t>ENCARGADA</a:t>
              </a:r>
              <a:r>
                <a:rPr lang="es-DO" sz="900" baseline="0">
                  <a:latin typeface="Times New Roman" panose="02020603050405020304" pitchFamily="18" charset="0"/>
                  <a:cs typeface="Times New Roman" panose="02020603050405020304" pitchFamily="18" charset="0"/>
                </a:rPr>
                <a:t> DIVISION DE PRESUPUESTO</a:t>
              </a:r>
            </a:p>
            <a:p>
              <a:pPr algn="ctr"/>
              <a:endParaRPr lang="es-DO" sz="900">
                <a:latin typeface="Times New Roman" panose="02020603050405020304" pitchFamily="18" charset="0"/>
                <a:cs typeface="Times New Roman" panose="02020603050405020304" pitchFamily="18" charset="0"/>
              </a:endParaRPr>
            </a:p>
          </xdr:txBody>
        </xdr:sp>
      </xdr:grpSp>
      <xdr:sp macro="" textlink="">
        <xdr:nvSpPr>
          <xdr:cNvPr id="6" name="CuadroTexto 5">
            <a:extLst>
              <a:ext uri="{FF2B5EF4-FFF2-40B4-BE49-F238E27FC236}">
                <a16:creationId xmlns:a16="http://schemas.microsoft.com/office/drawing/2014/main" id="{523A91C7-195C-4E53-8D75-7FC98137A983}"/>
              </a:ext>
            </a:extLst>
          </xdr:cNvPr>
          <xdr:cNvSpPr txBox="1"/>
        </xdr:nvSpPr>
        <xdr:spPr bwMode="auto">
          <a:xfrm>
            <a:off x="2590799" y="19869150"/>
            <a:ext cx="4448175" cy="66675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/>
            <a:r>
              <a:rPr lang="es-DO" sz="900" b="1">
                <a:latin typeface="Times New Roman" panose="02020603050405020304" pitchFamily="18" charset="0"/>
                <a:cs typeface="Times New Roman" panose="02020603050405020304" pitchFamily="18" charset="0"/>
              </a:rPr>
              <a:t>                        LIC. FRANCISCO ALBERTO SANCHEZ PERDOMO</a:t>
            </a:r>
          </a:p>
          <a:p>
            <a:pPr algn="ctr"/>
            <a:r>
              <a:rPr lang="es-DO" sz="900">
                <a:latin typeface="Times New Roman" panose="02020603050405020304" pitchFamily="18" charset="0"/>
                <a:cs typeface="Times New Roman" panose="02020603050405020304" pitchFamily="18" charset="0"/>
              </a:rPr>
              <a:t>           ENCARGADO DIVISION FINANCIERA</a:t>
            </a:r>
            <a:endParaRPr lang="es-DO" sz="900" baseline="0">
              <a:latin typeface="Times New Roman" panose="02020603050405020304" pitchFamily="18" charset="0"/>
              <a:cs typeface="Times New Roman" panose="02020603050405020304" pitchFamily="18" charset="0"/>
            </a:endParaRPr>
          </a:p>
          <a:p>
            <a:pPr algn="ctr"/>
            <a:endParaRPr lang="es-DO" sz="900">
              <a:latin typeface="Times New Roman" panose="02020603050405020304" pitchFamily="18" charset="0"/>
              <a:cs typeface="Times New Roman" panose="02020603050405020304" pitchFamily="18" charset="0"/>
            </a:endParaRP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0F536B-7585-46DA-A77D-7F774664799B}">
  <sheetPr codeName="Hoja12"/>
  <dimension ref="A7:L105"/>
  <sheetViews>
    <sheetView showGridLines="0" tabSelected="1" zoomScale="75" zoomScaleNormal="75" workbookViewId="0">
      <selection activeCell="O15" sqref="O15"/>
    </sheetView>
  </sheetViews>
  <sheetFormatPr baseColWidth="10" defaultColWidth="9.140625" defaultRowHeight="15" x14ac:dyDescent="0.25"/>
  <cols>
    <col min="1" max="1" width="102.7109375" style="1" customWidth="1"/>
    <col min="2" max="2" width="18" style="1" customWidth="1"/>
    <col min="3" max="3" width="17.7109375" style="1" bestFit="1" customWidth="1"/>
    <col min="4" max="7" width="15.5703125" style="1" bestFit="1" customWidth="1"/>
    <col min="8" max="10" width="15.5703125" style="1" customWidth="1"/>
    <col min="11" max="11" width="16.7109375" style="1" bestFit="1" customWidth="1"/>
    <col min="12" max="12" width="17.28515625" style="1" bestFit="1" customWidth="1"/>
    <col min="237" max="237" width="108" customWidth="1"/>
    <col min="238" max="239" width="19.7109375" customWidth="1"/>
    <col min="240" max="240" width="18.7109375" customWidth="1"/>
    <col min="241" max="251" width="0" hidden="1" customWidth="1"/>
    <col min="252" max="252" width="17.140625" customWidth="1"/>
    <col min="493" max="493" width="108" customWidth="1"/>
    <col min="494" max="495" width="19.7109375" customWidth="1"/>
    <col min="496" max="496" width="18.7109375" customWidth="1"/>
    <col min="497" max="507" width="0" hidden="1" customWidth="1"/>
    <col min="508" max="508" width="17.140625" customWidth="1"/>
    <col min="749" max="749" width="108" customWidth="1"/>
    <col min="750" max="751" width="19.7109375" customWidth="1"/>
    <col min="752" max="752" width="18.7109375" customWidth="1"/>
    <col min="753" max="763" width="0" hidden="1" customWidth="1"/>
    <col min="764" max="764" width="17.140625" customWidth="1"/>
    <col min="1005" max="1005" width="108" customWidth="1"/>
    <col min="1006" max="1007" width="19.7109375" customWidth="1"/>
    <col min="1008" max="1008" width="18.7109375" customWidth="1"/>
    <col min="1009" max="1019" width="0" hidden="1" customWidth="1"/>
    <col min="1020" max="1020" width="17.140625" customWidth="1"/>
    <col min="1261" max="1261" width="108" customWidth="1"/>
    <col min="1262" max="1263" width="19.7109375" customWidth="1"/>
    <col min="1264" max="1264" width="18.7109375" customWidth="1"/>
    <col min="1265" max="1275" width="0" hidden="1" customWidth="1"/>
    <col min="1276" max="1276" width="17.140625" customWidth="1"/>
    <col min="1517" max="1517" width="108" customWidth="1"/>
    <col min="1518" max="1519" width="19.7109375" customWidth="1"/>
    <col min="1520" max="1520" width="18.7109375" customWidth="1"/>
    <col min="1521" max="1531" width="0" hidden="1" customWidth="1"/>
    <col min="1532" max="1532" width="17.140625" customWidth="1"/>
    <col min="1773" max="1773" width="108" customWidth="1"/>
    <col min="1774" max="1775" width="19.7109375" customWidth="1"/>
    <col min="1776" max="1776" width="18.7109375" customWidth="1"/>
    <col min="1777" max="1787" width="0" hidden="1" customWidth="1"/>
    <col min="1788" max="1788" width="17.140625" customWidth="1"/>
    <col min="2029" max="2029" width="108" customWidth="1"/>
    <col min="2030" max="2031" width="19.7109375" customWidth="1"/>
    <col min="2032" max="2032" width="18.7109375" customWidth="1"/>
    <col min="2033" max="2043" width="0" hidden="1" customWidth="1"/>
    <col min="2044" max="2044" width="17.140625" customWidth="1"/>
    <col min="2285" max="2285" width="108" customWidth="1"/>
    <col min="2286" max="2287" width="19.7109375" customWidth="1"/>
    <col min="2288" max="2288" width="18.7109375" customWidth="1"/>
    <col min="2289" max="2299" width="0" hidden="1" customWidth="1"/>
    <col min="2300" max="2300" width="17.140625" customWidth="1"/>
    <col min="2541" max="2541" width="108" customWidth="1"/>
    <col min="2542" max="2543" width="19.7109375" customWidth="1"/>
    <col min="2544" max="2544" width="18.7109375" customWidth="1"/>
    <col min="2545" max="2555" width="0" hidden="1" customWidth="1"/>
    <col min="2556" max="2556" width="17.140625" customWidth="1"/>
    <col min="2797" max="2797" width="108" customWidth="1"/>
    <col min="2798" max="2799" width="19.7109375" customWidth="1"/>
    <col min="2800" max="2800" width="18.7109375" customWidth="1"/>
    <col min="2801" max="2811" width="0" hidden="1" customWidth="1"/>
    <col min="2812" max="2812" width="17.140625" customWidth="1"/>
    <col min="3053" max="3053" width="108" customWidth="1"/>
    <col min="3054" max="3055" width="19.7109375" customWidth="1"/>
    <col min="3056" max="3056" width="18.7109375" customWidth="1"/>
    <col min="3057" max="3067" width="0" hidden="1" customWidth="1"/>
    <col min="3068" max="3068" width="17.140625" customWidth="1"/>
    <col min="3309" max="3309" width="108" customWidth="1"/>
    <col min="3310" max="3311" width="19.7109375" customWidth="1"/>
    <col min="3312" max="3312" width="18.7109375" customWidth="1"/>
    <col min="3313" max="3323" width="0" hidden="1" customWidth="1"/>
    <col min="3324" max="3324" width="17.140625" customWidth="1"/>
    <col min="3565" max="3565" width="108" customWidth="1"/>
    <col min="3566" max="3567" width="19.7109375" customWidth="1"/>
    <col min="3568" max="3568" width="18.7109375" customWidth="1"/>
    <col min="3569" max="3579" width="0" hidden="1" customWidth="1"/>
    <col min="3580" max="3580" width="17.140625" customWidth="1"/>
    <col min="3821" max="3821" width="108" customWidth="1"/>
    <col min="3822" max="3823" width="19.7109375" customWidth="1"/>
    <col min="3824" max="3824" width="18.7109375" customWidth="1"/>
    <col min="3825" max="3835" width="0" hidden="1" customWidth="1"/>
    <col min="3836" max="3836" width="17.140625" customWidth="1"/>
    <col min="4077" max="4077" width="108" customWidth="1"/>
    <col min="4078" max="4079" width="19.7109375" customWidth="1"/>
    <col min="4080" max="4080" width="18.7109375" customWidth="1"/>
    <col min="4081" max="4091" width="0" hidden="1" customWidth="1"/>
    <col min="4092" max="4092" width="17.140625" customWidth="1"/>
    <col min="4333" max="4333" width="108" customWidth="1"/>
    <col min="4334" max="4335" width="19.7109375" customWidth="1"/>
    <col min="4336" max="4336" width="18.7109375" customWidth="1"/>
    <col min="4337" max="4347" width="0" hidden="1" customWidth="1"/>
    <col min="4348" max="4348" width="17.140625" customWidth="1"/>
    <col min="4589" max="4589" width="108" customWidth="1"/>
    <col min="4590" max="4591" width="19.7109375" customWidth="1"/>
    <col min="4592" max="4592" width="18.7109375" customWidth="1"/>
    <col min="4593" max="4603" width="0" hidden="1" customWidth="1"/>
    <col min="4604" max="4604" width="17.140625" customWidth="1"/>
    <col min="4845" max="4845" width="108" customWidth="1"/>
    <col min="4846" max="4847" width="19.7109375" customWidth="1"/>
    <col min="4848" max="4848" width="18.7109375" customWidth="1"/>
    <col min="4849" max="4859" width="0" hidden="1" customWidth="1"/>
    <col min="4860" max="4860" width="17.140625" customWidth="1"/>
    <col min="5101" max="5101" width="108" customWidth="1"/>
    <col min="5102" max="5103" width="19.7109375" customWidth="1"/>
    <col min="5104" max="5104" width="18.7109375" customWidth="1"/>
    <col min="5105" max="5115" width="0" hidden="1" customWidth="1"/>
    <col min="5116" max="5116" width="17.140625" customWidth="1"/>
    <col min="5357" max="5357" width="108" customWidth="1"/>
    <col min="5358" max="5359" width="19.7109375" customWidth="1"/>
    <col min="5360" max="5360" width="18.7109375" customWidth="1"/>
    <col min="5361" max="5371" width="0" hidden="1" customWidth="1"/>
    <col min="5372" max="5372" width="17.140625" customWidth="1"/>
    <col min="5613" max="5613" width="108" customWidth="1"/>
    <col min="5614" max="5615" width="19.7109375" customWidth="1"/>
    <col min="5616" max="5616" width="18.7109375" customWidth="1"/>
    <col min="5617" max="5627" width="0" hidden="1" customWidth="1"/>
    <col min="5628" max="5628" width="17.140625" customWidth="1"/>
    <col min="5869" max="5869" width="108" customWidth="1"/>
    <col min="5870" max="5871" width="19.7109375" customWidth="1"/>
    <col min="5872" max="5872" width="18.7109375" customWidth="1"/>
    <col min="5873" max="5883" width="0" hidden="1" customWidth="1"/>
    <col min="5884" max="5884" width="17.140625" customWidth="1"/>
    <col min="6125" max="6125" width="108" customWidth="1"/>
    <col min="6126" max="6127" width="19.7109375" customWidth="1"/>
    <col min="6128" max="6128" width="18.7109375" customWidth="1"/>
    <col min="6129" max="6139" width="0" hidden="1" customWidth="1"/>
    <col min="6140" max="6140" width="17.140625" customWidth="1"/>
    <col min="6381" max="6381" width="108" customWidth="1"/>
    <col min="6382" max="6383" width="19.7109375" customWidth="1"/>
    <col min="6384" max="6384" width="18.7109375" customWidth="1"/>
    <col min="6385" max="6395" width="0" hidden="1" customWidth="1"/>
    <col min="6396" max="6396" width="17.140625" customWidth="1"/>
    <col min="6637" max="6637" width="108" customWidth="1"/>
    <col min="6638" max="6639" width="19.7109375" customWidth="1"/>
    <col min="6640" max="6640" width="18.7109375" customWidth="1"/>
    <col min="6641" max="6651" width="0" hidden="1" customWidth="1"/>
    <col min="6652" max="6652" width="17.140625" customWidth="1"/>
    <col min="6893" max="6893" width="108" customWidth="1"/>
    <col min="6894" max="6895" width="19.7109375" customWidth="1"/>
    <col min="6896" max="6896" width="18.7109375" customWidth="1"/>
    <col min="6897" max="6907" width="0" hidden="1" customWidth="1"/>
    <col min="6908" max="6908" width="17.140625" customWidth="1"/>
    <col min="7149" max="7149" width="108" customWidth="1"/>
    <col min="7150" max="7151" width="19.7109375" customWidth="1"/>
    <col min="7152" max="7152" width="18.7109375" customWidth="1"/>
    <col min="7153" max="7163" width="0" hidden="1" customWidth="1"/>
    <col min="7164" max="7164" width="17.140625" customWidth="1"/>
    <col min="7405" max="7405" width="108" customWidth="1"/>
    <col min="7406" max="7407" width="19.7109375" customWidth="1"/>
    <col min="7408" max="7408" width="18.7109375" customWidth="1"/>
    <col min="7409" max="7419" width="0" hidden="1" customWidth="1"/>
    <col min="7420" max="7420" width="17.140625" customWidth="1"/>
    <col min="7661" max="7661" width="108" customWidth="1"/>
    <col min="7662" max="7663" width="19.7109375" customWidth="1"/>
    <col min="7664" max="7664" width="18.7109375" customWidth="1"/>
    <col min="7665" max="7675" width="0" hidden="1" customWidth="1"/>
    <col min="7676" max="7676" width="17.140625" customWidth="1"/>
    <col min="7917" max="7917" width="108" customWidth="1"/>
    <col min="7918" max="7919" width="19.7109375" customWidth="1"/>
    <col min="7920" max="7920" width="18.7109375" customWidth="1"/>
    <col min="7921" max="7931" width="0" hidden="1" customWidth="1"/>
    <col min="7932" max="7932" width="17.140625" customWidth="1"/>
    <col min="8173" max="8173" width="108" customWidth="1"/>
    <col min="8174" max="8175" width="19.7109375" customWidth="1"/>
    <col min="8176" max="8176" width="18.7109375" customWidth="1"/>
    <col min="8177" max="8187" width="0" hidden="1" customWidth="1"/>
    <col min="8188" max="8188" width="17.140625" customWidth="1"/>
    <col min="8429" max="8429" width="108" customWidth="1"/>
    <col min="8430" max="8431" width="19.7109375" customWidth="1"/>
    <col min="8432" max="8432" width="18.7109375" customWidth="1"/>
    <col min="8433" max="8443" width="0" hidden="1" customWidth="1"/>
    <col min="8444" max="8444" width="17.140625" customWidth="1"/>
    <col min="8685" max="8685" width="108" customWidth="1"/>
    <col min="8686" max="8687" width="19.7109375" customWidth="1"/>
    <col min="8688" max="8688" width="18.7109375" customWidth="1"/>
    <col min="8689" max="8699" width="0" hidden="1" customWidth="1"/>
    <col min="8700" max="8700" width="17.140625" customWidth="1"/>
    <col min="8941" max="8941" width="108" customWidth="1"/>
    <col min="8942" max="8943" width="19.7109375" customWidth="1"/>
    <col min="8944" max="8944" width="18.7109375" customWidth="1"/>
    <col min="8945" max="8955" width="0" hidden="1" customWidth="1"/>
    <col min="8956" max="8956" width="17.140625" customWidth="1"/>
    <col min="9197" max="9197" width="108" customWidth="1"/>
    <col min="9198" max="9199" width="19.7109375" customWidth="1"/>
    <col min="9200" max="9200" width="18.7109375" customWidth="1"/>
    <col min="9201" max="9211" width="0" hidden="1" customWidth="1"/>
    <col min="9212" max="9212" width="17.140625" customWidth="1"/>
    <col min="9453" max="9453" width="108" customWidth="1"/>
    <col min="9454" max="9455" width="19.7109375" customWidth="1"/>
    <col min="9456" max="9456" width="18.7109375" customWidth="1"/>
    <col min="9457" max="9467" width="0" hidden="1" customWidth="1"/>
    <col min="9468" max="9468" width="17.140625" customWidth="1"/>
    <col min="9709" max="9709" width="108" customWidth="1"/>
    <col min="9710" max="9711" width="19.7109375" customWidth="1"/>
    <col min="9712" max="9712" width="18.7109375" customWidth="1"/>
    <col min="9713" max="9723" width="0" hidden="1" customWidth="1"/>
    <col min="9724" max="9724" width="17.140625" customWidth="1"/>
    <col min="9965" max="9965" width="108" customWidth="1"/>
    <col min="9966" max="9967" width="19.7109375" customWidth="1"/>
    <col min="9968" max="9968" width="18.7109375" customWidth="1"/>
    <col min="9969" max="9979" width="0" hidden="1" customWidth="1"/>
    <col min="9980" max="9980" width="17.140625" customWidth="1"/>
    <col min="10221" max="10221" width="108" customWidth="1"/>
    <col min="10222" max="10223" width="19.7109375" customWidth="1"/>
    <col min="10224" max="10224" width="18.7109375" customWidth="1"/>
    <col min="10225" max="10235" width="0" hidden="1" customWidth="1"/>
    <col min="10236" max="10236" width="17.140625" customWidth="1"/>
    <col min="10477" max="10477" width="108" customWidth="1"/>
    <col min="10478" max="10479" width="19.7109375" customWidth="1"/>
    <col min="10480" max="10480" width="18.7109375" customWidth="1"/>
    <col min="10481" max="10491" width="0" hidden="1" customWidth="1"/>
    <col min="10492" max="10492" width="17.140625" customWidth="1"/>
    <col min="10733" max="10733" width="108" customWidth="1"/>
    <col min="10734" max="10735" width="19.7109375" customWidth="1"/>
    <col min="10736" max="10736" width="18.7109375" customWidth="1"/>
    <col min="10737" max="10747" width="0" hidden="1" customWidth="1"/>
    <col min="10748" max="10748" width="17.140625" customWidth="1"/>
    <col min="10989" max="10989" width="108" customWidth="1"/>
    <col min="10990" max="10991" width="19.7109375" customWidth="1"/>
    <col min="10992" max="10992" width="18.7109375" customWidth="1"/>
    <col min="10993" max="11003" width="0" hidden="1" customWidth="1"/>
    <col min="11004" max="11004" width="17.140625" customWidth="1"/>
    <col min="11245" max="11245" width="108" customWidth="1"/>
    <col min="11246" max="11247" width="19.7109375" customWidth="1"/>
    <col min="11248" max="11248" width="18.7109375" customWidth="1"/>
    <col min="11249" max="11259" width="0" hidden="1" customWidth="1"/>
    <col min="11260" max="11260" width="17.140625" customWidth="1"/>
    <col min="11501" max="11501" width="108" customWidth="1"/>
    <col min="11502" max="11503" width="19.7109375" customWidth="1"/>
    <col min="11504" max="11504" width="18.7109375" customWidth="1"/>
    <col min="11505" max="11515" width="0" hidden="1" customWidth="1"/>
    <col min="11516" max="11516" width="17.140625" customWidth="1"/>
    <col min="11757" max="11757" width="108" customWidth="1"/>
    <col min="11758" max="11759" width="19.7109375" customWidth="1"/>
    <col min="11760" max="11760" width="18.7109375" customWidth="1"/>
    <col min="11761" max="11771" width="0" hidden="1" customWidth="1"/>
    <col min="11772" max="11772" width="17.140625" customWidth="1"/>
    <col min="12013" max="12013" width="108" customWidth="1"/>
    <col min="12014" max="12015" width="19.7109375" customWidth="1"/>
    <col min="12016" max="12016" width="18.7109375" customWidth="1"/>
    <col min="12017" max="12027" width="0" hidden="1" customWidth="1"/>
    <col min="12028" max="12028" width="17.140625" customWidth="1"/>
    <col min="12269" max="12269" width="108" customWidth="1"/>
    <col min="12270" max="12271" width="19.7109375" customWidth="1"/>
    <col min="12272" max="12272" width="18.7109375" customWidth="1"/>
    <col min="12273" max="12283" width="0" hidden="1" customWidth="1"/>
    <col min="12284" max="12284" width="17.140625" customWidth="1"/>
    <col min="12525" max="12525" width="108" customWidth="1"/>
    <col min="12526" max="12527" width="19.7109375" customWidth="1"/>
    <col min="12528" max="12528" width="18.7109375" customWidth="1"/>
    <col min="12529" max="12539" width="0" hidden="1" customWidth="1"/>
    <col min="12540" max="12540" width="17.140625" customWidth="1"/>
    <col min="12781" max="12781" width="108" customWidth="1"/>
    <col min="12782" max="12783" width="19.7109375" customWidth="1"/>
    <col min="12784" max="12784" width="18.7109375" customWidth="1"/>
    <col min="12785" max="12795" width="0" hidden="1" customWidth="1"/>
    <col min="12796" max="12796" width="17.140625" customWidth="1"/>
    <col min="13037" max="13037" width="108" customWidth="1"/>
    <col min="13038" max="13039" width="19.7109375" customWidth="1"/>
    <col min="13040" max="13040" width="18.7109375" customWidth="1"/>
    <col min="13041" max="13051" width="0" hidden="1" customWidth="1"/>
    <col min="13052" max="13052" width="17.140625" customWidth="1"/>
    <col min="13293" max="13293" width="108" customWidth="1"/>
    <col min="13294" max="13295" width="19.7109375" customWidth="1"/>
    <col min="13296" max="13296" width="18.7109375" customWidth="1"/>
    <col min="13297" max="13307" width="0" hidden="1" customWidth="1"/>
    <col min="13308" max="13308" width="17.140625" customWidth="1"/>
    <col min="13549" max="13549" width="108" customWidth="1"/>
    <col min="13550" max="13551" width="19.7109375" customWidth="1"/>
    <col min="13552" max="13552" width="18.7109375" customWidth="1"/>
    <col min="13553" max="13563" width="0" hidden="1" customWidth="1"/>
    <col min="13564" max="13564" width="17.140625" customWidth="1"/>
    <col min="13805" max="13805" width="108" customWidth="1"/>
    <col min="13806" max="13807" width="19.7109375" customWidth="1"/>
    <col min="13808" max="13808" width="18.7109375" customWidth="1"/>
    <col min="13809" max="13819" width="0" hidden="1" customWidth="1"/>
    <col min="13820" max="13820" width="17.140625" customWidth="1"/>
    <col min="14061" max="14061" width="108" customWidth="1"/>
    <col min="14062" max="14063" width="19.7109375" customWidth="1"/>
    <col min="14064" max="14064" width="18.7109375" customWidth="1"/>
    <col min="14065" max="14075" width="0" hidden="1" customWidth="1"/>
    <col min="14076" max="14076" width="17.140625" customWidth="1"/>
    <col min="14317" max="14317" width="108" customWidth="1"/>
    <col min="14318" max="14319" width="19.7109375" customWidth="1"/>
    <col min="14320" max="14320" width="18.7109375" customWidth="1"/>
    <col min="14321" max="14331" width="0" hidden="1" customWidth="1"/>
    <col min="14332" max="14332" width="17.140625" customWidth="1"/>
    <col min="14573" max="14573" width="108" customWidth="1"/>
    <col min="14574" max="14575" width="19.7109375" customWidth="1"/>
    <col min="14576" max="14576" width="18.7109375" customWidth="1"/>
    <col min="14577" max="14587" width="0" hidden="1" customWidth="1"/>
    <col min="14588" max="14588" width="17.140625" customWidth="1"/>
    <col min="14829" max="14829" width="108" customWidth="1"/>
    <col min="14830" max="14831" width="19.7109375" customWidth="1"/>
    <col min="14832" max="14832" width="18.7109375" customWidth="1"/>
    <col min="14833" max="14843" width="0" hidden="1" customWidth="1"/>
    <col min="14844" max="14844" width="17.140625" customWidth="1"/>
    <col min="15085" max="15085" width="108" customWidth="1"/>
    <col min="15086" max="15087" width="19.7109375" customWidth="1"/>
    <col min="15088" max="15088" width="18.7109375" customWidth="1"/>
    <col min="15089" max="15099" width="0" hidden="1" customWidth="1"/>
    <col min="15100" max="15100" width="17.140625" customWidth="1"/>
    <col min="15341" max="15341" width="108" customWidth="1"/>
    <col min="15342" max="15343" width="19.7109375" customWidth="1"/>
    <col min="15344" max="15344" width="18.7109375" customWidth="1"/>
    <col min="15345" max="15355" width="0" hidden="1" customWidth="1"/>
    <col min="15356" max="15356" width="17.140625" customWidth="1"/>
    <col min="15597" max="15597" width="108" customWidth="1"/>
    <col min="15598" max="15599" width="19.7109375" customWidth="1"/>
    <col min="15600" max="15600" width="18.7109375" customWidth="1"/>
    <col min="15601" max="15611" width="0" hidden="1" customWidth="1"/>
    <col min="15612" max="15612" width="17.140625" customWidth="1"/>
    <col min="15853" max="15853" width="108" customWidth="1"/>
    <col min="15854" max="15855" width="19.7109375" customWidth="1"/>
    <col min="15856" max="15856" width="18.7109375" customWidth="1"/>
    <col min="15857" max="15867" width="0" hidden="1" customWidth="1"/>
    <col min="15868" max="15868" width="17.140625" customWidth="1"/>
    <col min="16109" max="16109" width="108" customWidth="1"/>
    <col min="16110" max="16111" width="19.7109375" customWidth="1"/>
    <col min="16112" max="16112" width="18.7109375" customWidth="1"/>
    <col min="16113" max="16123" width="0" hidden="1" customWidth="1"/>
    <col min="16124" max="16124" width="17.140625" customWidth="1"/>
  </cols>
  <sheetData>
    <row r="7" spans="1:12" ht="18.75" customHeight="1" x14ac:dyDescent="0.25">
      <c r="A7" s="49" t="s">
        <v>0</v>
      </c>
      <c r="B7" s="49"/>
      <c r="C7" s="49"/>
      <c r="D7" s="49"/>
      <c r="E7" s="49"/>
      <c r="F7" s="49"/>
      <c r="G7" s="49"/>
      <c r="H7" s="49"/>
      <c r="I7" s="49"/>
      <c r="J7" s="49"/>
      <c r="K7" s="49"/>
      <c r="L7" s="49"/>
    </row>
    <row r="8" spans="1:12" ht="18.75" x14ac:dyDescent="0.25">
      <c r="A8" s="49" t="s">
        <v>1</v>
      </c>
      <c r="B8" s="49"/>
      <c r="C8" s="49"/>
      <c r="D8" s="49"/>
      <c r="E8" s="49"/>
      <c r="F8" s="49"/>
      <c r="G8" s="49"/>
      <c r="H8" s="49"/>
      <c r="I8" s="49"/>
      <c r="J8" s="49"/>
      <c r="K8" s="49"/>
      <c r="L8" s="49"/>
    </row>
    <row r="9" spans="1:12" ht="18.75" customHeight="1" x14ac:dyDescent="0.25">
      <c r="A9" s="50" t="s">
        <v>2</v>
      </c>
      <c r="B9" s="50"/>
      <c r="C9" s="50"/>
      <c r="D9" s="50"/>
      <c r="E9" s="50"/>
      <c r="F9" s="50"/>
      <c r="G9" s="50"/>
      <c r="H9" s="50"/>
      <c r="I9" s="50"/>
      <c r="J9" s="50"/>
      <c r="K9" s="50"/>
      <c r="L9" s="50"/>
    </row>
    <row r="10" spans="1:12" x14ac:dyDescent="0.25">
      <c r="A10" s="50" t="s">
        <v>3</v>
      </c>
      <c r="B10" s="50"/>
      <c r="C10" s="50"/>
      <c r="D10" s="50"/>
      <c r="E10" s="50"/>
      <c r="F10" s="50"/>
      <c r="G10" s="50"/>
      <c r="H10" s="50"/>
      <c r="I10" s="50"/>
      <c r="J10" s="50"/>
      <c r="K10" s="50"/>
      <c r="L10" s="50"/>
    </row>
    <row r="12" spans="1:12" ht="31.5" customHeight="1" x14ac:dyDescent="0.25">
      <c r="A12" s="44" t="s">
        <v>4</v>
      </c>
      <c r="B12" s="51" t="s">
        <v>5</v>
      </c>
      <c r="C12" s="51" t="s">
        <v>6</v>
      </c>
      <c r="D12" s="51" t="s">
        <v>7</v>
      </c>
      <c r="E12" s="51"/>
      <c r="F12" s="51"/>
      <c r="G12" s="51"/>
      <c r="H12" s="51"/>
      <c r="I12" s="51"/>
      <c r="J12" s="51"/>
      <c r="K12" s="51"/>
      <c r="L12" s="53" t="s">
        <v>8</v>
      </c>
    </row>
    <row r="13" spans="1:12" ht="15.75" x14ac:dyDescent="0.25">
      <c r="A13" s="13"/>
      <c r="B13" s="52"/>
      <c r="C13" s="52"/>
      <c r="D13" s="14" t="s">
        <v>9</v>
      </c>
      <c r="E13" s="14" t="s">
        <v>10</v>
      </c>
      <c r="F13" s="14" t="s">
        <v>11</v>
      </c>
      <c r="G13" s="14" t="s">
        <v>12</v>
      </c>
      <c r="H13" s="14" t="s">
        <v>13</v>
      </c>
      <c r="I13" s="14" t="s">
        <v>14</v>
      </c>
      <c r="J13" s="14" t="s">
        <v>15</v>
      </c>
      <c r="K13" s="14" t="s">
        <v>16</v>
      </c>
      <c r="L13" s="54"/>
    </row>
    <row r="14" spans="1:12" x14ac:dyDescent="0.25">
      <c r="A14" s="15" t="s">
        <v>17</v>
      </c>
      <c r="B14" s="2"/>
      <c r="C14" s="2"/>
      <c r="D14" s="2"/>
      <c r="E14" s="2"/>
      <c r="F14" s="2"/>
      <c r="G14" s="2"/>
      <c r="H14" s="2"/>
      <c r="I14" s="2"/>
      <c r="J14" s="2"/>
      <c r="K14" s="2"/>
      <c r="L14" s="16"/>
    </row>
    <row r="15" spans="1:12" x14ac:dyDescent="0.25">
      <c r="A15" s="17" t="s">
        <v>18</v>
      </c>
      <c r="B15" s="18">
        <f>SUM(B16:B18)</f>
        <v>5020714334</v>
      </c>
      <c r="C15" s="18">
        <f>SUM(C16:C18)</f>
        <v>5479728985.1100006</v>
      </c>
      <c r="D15" s="18">
        <f t="shared" ref="D15:L15" si="0">SUM(D16:D18)</f>
        <v>373430616.97000003</v>
      </c>
      <c r="E15" s="18">
        <f t="shared" ref="E15:G15" si="1">SUM(E16:E18)</f>
        <v>377480769.87000006</v>
      </c>
      <c r="F15" s="18">
        <f t="shared" ref="F15" si="2">SUM(F16:F18)</f>
        <v>376135547.12999994</v>
      </c>
      <c r="G15" s="18">
        <f t="shared" si="1"/>
        <v>376492577.78000015</v>
      </c>
      <c r="H15" s="18">
        <f t="shared" ref="H15:K15" si="3">SUM(H16:H18)</f>
        <v>388978248.78999978</v>
      </c>
      <c r="I15" s="18">
        <f t="shared" ref="I15:J15" si="4">SUM(I16:I18)</f>
        <v>672149128.83000016</v>
      </c>
      <c r="J15" s="18">
        <f t="shared" si="4"/>
        <v>454626161.51000017</v>
      </c>
      <c r="K15" s="18">
        <f t="shared" si="3"/>
        <v>436684549.44999987</v>
      </c>
      <c r="L15" s="19">
        <f t="shared" si="0"/>
        <v>3455977600.3299999</v>
      </c>
    </row>
    <row r="16" spans="1:12" x14ac:dyDescent="0.25">
      <c r="A16" s="20" t="s">
        <v>19</v>
      </c>
      <c r="B16" s="21">
        <v>3853917853</v>
      </c>
      <c r="C16" s="21">
        <v>4040392625.0999999</v>
      </c>
      <c r="D16" s="3">
        <v>302343687.24000001</v>
      </c>
      <c r="E16" s="3">
        <v>305773602.47000003</v>
      </c>
      <c r="F16" s="3">
        <v>304727764.46999991</v>
      </c>
      <c r="G16" s="21">
        <v>302716023.21000016</v>
      </c>
      <c r="H16" s="21">
        <v>314455350.96999979</v>
      </c>
      <c r="I16" s="21">
        <v>313639719.56000018</v>
      </c>
      <c r="J16" s="21">
        <v>363999199.09000015</v>
      </c>
      <c r="K16" s="21">
        <v>355088234.15999985</v>
      </c>
      <c r="L16" s="22">
        <f>SUM(D16:K16)</f>
        <v>2562743581.1700001</v>
      </c>
    </row>
    <row r="17" spans="1:12" x14ac:dyDescent="0.25">
      <c r="A17" s="20" t="s">
        <v>20</v>
      </c>
      <c r="B17" s="21">
        <v>625539822</v>
      </c>
      <c r="C17" s="21">
        <v>727997783.20000005</v>
      </c>
      <c r="D17" s="3">
        <v>24599328.16</v>
      </c>
      <c r="E17" s="3">
        <v>24803284.41</v>
      </c>
      <c r="F17" s="3">
        <v>24717349.410000004</v>
      </c>
      <c r="G17" s="21">
        <v>27218997.36999999</v>
      </c>
      <c r="H17" s="21">
        <v>26376368.150000006</v>
      </c>
      <c r="I17" s="21">
        <v>310960464.69</v>
      </c>
      <c r="J17" s="21">
        <v>34614309.25999999</v>
      </c>
      <c r="K17" s="21">
        <v>27115494.790000021</v>
      </c>
      <c r="L17" s="22">
        <f t="shared" ref="L17:L18" si="5">SUM(D17:K17)</f>
        <v>500405596.24000001</v>
      </c>
    </row>
    <row r="18" spans="1:12" x14ac:dyDescent="0.25">
      <c r="A18" s="20" t="s">
        <v>21</v>
      </c>
      <c r="B18" s="21">
        <v>541256659</v>
      </c>
      <c r="C18" s="21">
        <v>711338576.80999994</v>
      </c>
      <c r="D18" s="3">
        <v>46487601.57</v>
      </c>
      <c r="E18" s="3">
        <v>46903882.990000002</v>
      </c>
      <c r="F18" s="3">
        <v>46690433.25</v>
      </c>
      <c r="G18" s="21">
        <v>46557557.199999988</v>
      </c>
      <c r="H18" s="21">
        <v>48146529.670000017</v>
      </c>
      <c r="I18" s="21">
        <v>47548944.579999983</v>
      </c>
      <c r="J18" s="21">
        <v>56012653.160000026</v>
      </c>
      <c r="K18" s="21">
        <v>54480820.5</v>
      </c>
      <c r="L18" s="22">
        <f t="shared" si="5"/>
        <v>392828422.92000002</v>
      </c>
    </row>
    <row r="19" spans="1:12" x14ac:dyDescent="0.25">
      <c r="A19" s="17" t="s">
        <v>22</v>
      </c>
      <c r="B19" s="23">
        <f>SUM(B20:B28)</f>
        <v>1322019695</v>
      </c>
      <c r="C19" s="23">
        <f>SUM(C20:C28)</f>
        <v>2025945513.0799999</v>
      </c>
      <c r="D19" s="23">
        <f t="shared" ref="D19:L19" si="6">SUM(D20:D28)</f>
        <v>1291323.33</v>
      </c>
      <c r="E19" s="23">
        <f t="shared" ref="E19:G19" si="7">SUM(E20:E28)</f>
        <v>214237155.43000001</v>
      </c>
      <c r="F19" s="23">
        <f t="shared" ref="F19" si="8">SUM(F20:F28)</f>
        <v>172639756.17000002</v>
      </c>
      <c r="G19" s="23">
        <f t="shared" si="7"/>
        <v>128282810.50999996</v>
      </c>
      <c r="H19" s="23">
        <f t="shared" ref="H19:K19" si="9">SUM(H20:H28)</f>
        <v>116449349.34999999</v>
      </c>
      <c r="I19" s="23">
        <f t="shared" ref="I19:J19" si="10">SUM(I20:I28)</f>
        <v>174799844.20999998</v>
      </c>
      <c r="J19" s="23">
        <f t="shared" si="10"/>
        <v>113832151.85000005</v>
      </c>
      <c r="K19" s="23">
        <f t="shared" si="9"/>
        <v>110665682.43999994</v>
      </c>
      <c r="L19" s="24">
        <f t="shared" si="6"/>
        <v>1032198073.29</v>
      </c>
    </row>
    <row r="20" spans="1:12" x14ac:dyDescent="0.25">
      <c r="A20" s="20" t="s">
        <v>23</v>
      </c>
      <c r="B20" s="25">
        <v>18810011</v>
      </c>
      <c r="C20" s="26">
        <v>18810011</v>
      </c>
      <c r="D20" s="3">
        <v>1186303.33</v>
      </c>
      <c r="E20" s="3">
        <v>1555458.1600000001</v>
      </c>
      <c r="F20" s="3">
        <v>416266.66</v>
      </c>
      <c r="G20" s="3">
        <v>1356006.2199999997</v>
      </c>
      <c r="H20" s="3">
        <v>3465056.46</v>
      </c>
      <c r="I20" s="3">
        <v>2181822.4000000004</v>
      </c>
      <c r="J20" s="3">
        <v>2127026.9800000004</v>
      </c>
      <c r="K20" s="3">
        <v>2556320.5799999982</v>
      </c>
      <c r="L20" s="22">
        <f t="shared" ref="L20:L28" si="11">SUM(D20:K20)</f>
        <v>14844260.789999999</v>
      </c>
    </row>
    <row r="21" spans="1:12" x14ac:dyDescent="0.25">
      <c r="A21" s="20" t="s">
        <v>24</v>
      </c>
      <c r="B21" s="25">
        <v>3582980</v>
      </c>
      <c r="C21" s="26">
        <v>2621267.5</v>
      </c>
      <c r="D21" s="25">
        <v>0</v>
      </c>
      <c r="E21" s="25">
        <v>316240</v>
      </c>
      <c r="F21" s="25">
        <v>0</v>
      </c>
      <c r="G21" s="25">
        <v>2035.5</v>
      </c>
      <c r="H21" s="25">
        <v>373175</v>
      </c>
      <c r="I21" s="25">
        <v>0</v>
      </c>
      <c r="J21" s="25">
        <v>521536.39999999991</v>
      </c>
      <c r="K21" s="25">
        <v>0</v>
      </c>
      <c r="L21" s="22">
        <f t="shared" si="11"/>
        <v>1212986.8999999999</v>
      </c>
    </row>
    <row r="22" spans="1:12" x14ac:dyDescent="0.25">
      <c r="A22" s="20" t="s">
        <v>25</v>
      </c>
      <c r="B22" s="25">
        <v>6653550</v>
      </c>
      <c r="C22" s="26">
        <v>1335170</v>
      </c>
      <c r="D22" s="25">
        <v>0</v>
      </c>
      <c r="E22" s="25">
        <v>0</v>
      </c>
      <c r="F22" s="25">
        <v>0</v>
      </c>
      <c r="G22" s="25">
        <v>0</v>
      </c>
      <c r="H22" s="25">
        <v>1335170</v>
      </c>
      <c r="I22" s="25">
        <v>0</v>
      </c>
      <c r="J22" s="25">
        <v>0</v>
      </c>
      <c r="K22" s="25">
        <v>0</v>
      </c>
      <c r="L22" s="22">
        <f t="shared" si="11"/>
        <v>1335170</v>
      </c>
    </row>
    <row r="23" spans="1:12" x14ac:dyDescent="0.25">
      <c r="A23" s="20" t="s">
        <v>26</v>
      </c>
      <c r="B23" s="25">
        <v>5000</v>
      </c>
      <c r="C23" s="26">
        <v>4315665.3</v>
      </c>
      <c r="D23" s="25">
        <v>0</v>
      </c>
      <c r="E23" s="25">
        <v>0</v>
      </c>
      <c r="F23" s="25">
        <v>0</v>
      </c>
      <c r="G23" s="25">
        <v>0</v>
      </c>
      <c r="H23" s="25">
        <v>3798381.33</v>
      </c>
      <c r="I23" s="25">
        <v>0</v>
      </c>
      <c r="J23" s="25">
        <v>0</v>
      </c>
      <c r="K23" s="25">
        <v>0</v>
      </c>
      <c r="L23" s="22">
        <f t="shared" si="11"/>
        <v>3798381.33</v>
      </c>
    </row>
    <row r="24" spans="1:12" x14ac:dyDescent="0.25">
      <c r="A24" s="20" t="s">
        <v>27</v>
      </c>
      <c r="B24" s="25">
        <v>53651027</v>
      </c>
      <c r="C24" s="26">
        <v>70076199.329999998</v>
      </c>
      <c r="D24" s="3">
        <v>105020</v>
      </c>
      <c r="E24" s="3">
        <v>230820</v>
      </c>
      <c r="F24" s="3">
        <v>7674113.2199999997</v>
      </c>
      <c r="G24" s="3">
        <v>9671828.4100000001</v>
      </c>
      <c r="H24" s="3">
        <v>4493900.6000000015</v>
      </c>
      <c r="I24" s="3">
        <v>4850264.9600000009</v>
      </c>
      <c r="J24" s="3">
        <v>6412347.75</v>
      </c>
      <c r="K24" s="3">
        <v>4257494.8199999966</v>
      </c>
      <c r="L24" s="22">
        <f t="shared" si="11"/>
        <v>37695789.759999998</v>
      </c>
    </row>
    <row r="25" spans="1:12" ht="18" customHeight="1" x14ac:dyDescent="0.25">
      <c r="A25" s="20" t="s">
        <v>28</v>
      </c>
      <c r="B25" s="25">
        <v>223000000</v>
      </c>
      <c r="C25" s="26">
        <v>277055883.11000001</v>
      </c>
      <c r="D25" s="3">
        <v>0</v>
      </c>
      <c r="E25" s="3">
        <v>16539459.16</v>
      </c>
      <c r="F25" s="3">
        <v>0</v>
      </c>
      <c r="G25" s="3">
        <v>0</v>
      </c>
      <c r="H25" s="3">
        <v>0</v>
      </c>
      <c r="I25" s="3">
        <v>12830.220000000671</v>
      </c>
      <c r="J25" s="3">
        <v>0</v>
      </c>
      <c r="K25" s="3">
        <v>3484637.7999999989</v>
      </c>
      <c r="L25" s="22">
        <f t="shared" si="11"/>
        <v>20036927.18</v>
      </c>
    </row>
    <row r="26" spans="1:12" ht="13.5" customHeight="1" x14ac:dyDescent="0.25">
      <c r="A26" s="20" t="s">
        <v>29</v>
      </c>
      <c r="B26" s="27">
        <v>168356378</v>
      </c>
      <c r="C26" s="26">
        <v>540438232.52999997</v>
      </c>
      <c r="D26" s="3">
        <v>0</v>
      </c>
      <c r="E26" s="3">
        <v>0</v>
      </c>
      <c r="F26" s="3">
        <v>81664065.010000005</v>
      </c>
      <c r="G26" s="3">
        <v>34881841.349999994</v>
      </c>
      <c r="H26" s="3">
        <v>20226380.089999989</v>
      </c>
      <c r="I26" s="3">
        <v>24413405.120000005</v>
      </c>
      <c r="J26" s="3">
        <v>21188518.950000018</v>
      </c>
      <c r="K26" s="3">
        <v>17306470.199999988</v>
      </c>
      <c r="L26" s="22">
        <f t="shared" si="11"/>
        <v>199680680.72</v>
      </c>
    </row>
    <row r="27" spans="1:12" x14ac:dyDescent="0.25">
      <c r="A27" s="20" t="s">
        <v>30</v>
      </c>
      <c r="B27" s="27">
        <v>7750000</v>
      </c>
      <c r="C27" s="26">
        <v>98350333.329999998</v>
      </c>
      <c r="D27" s="27">
        <v>0</v>
      </c>
      <c r="E27" s="27">
        <v>722295.45</v>
      </c>
      <c r="F27" s="27">
        <v>1264173.33</v>
      </c>
      <c r="G27" s="27">
        <v>109150</v>
      </c>
      <c r="H27" s="27">
        <v>589766.57000000007</v>
      </c>
      <c r="I27" s="27">
        <v>59511412</v>
      </c>
      <c r="J27" s="27">
        <v>86140</v>
      </c>
      <c r="K27" s="27">
        <v>96170</v>
      </c>
      <c r="L27" s="22">
        <f t="shared" si="11"/>
        <v>62379107.350000001</v>
      </c>
    </row>
    <row r="28" spans="1:12" ht="15" customHeight="1" x14ac:dyDescent="0.25">
      <c r="A28" s="20" t="s">
        <v>31</v>
      </c>
      <c r="B28" s="28">
        <v>840210749</v>
      </c>
      <c r="C28" s="26">
        <v>1012942750.98</v>
      </c>
      <c r="D28" s="28">
        <v>0</v>
      </c>
      <c r="E28" s="28">
        <v>194872882.66</v>
      </c>
      <c r="F28" s="28">
        <v>81621137.950000003</v>
      </c>
      <c r="G28" s="28">
        <v>82261949.029999971</v>
      </c>
      <c r="H28" s="28">
        <v>82167519.300000012</v>
      </c>
      <c r="I28" s="28">
        <v>83830109.50999999</v>
      </c>
      <c r="J28" s="28">
        <v>83496581.770000041</v>
      </c>
      <c r="K28" s="28">
        <v>82964589.039999962</v>
      </c>
      <c r="L28" s="22">
        <f t="shared" si="11"/>
        <v>691214769.25999999</v>
      </c>
    </row>
    <row r="29" spans="1:12" x14ac:dyDescent="0.25">
      <c r="A29" s="17" t="s">
        <v>32</v>
      </c>
      <c r="B29" s="29">
        <f>SUM(B30:B38)</f>
        <v>240517792</v>
      </c>
      <c r="C29" s="29">
        <f>SUM(C30:C38)</f>
        <v>874612730.76999998</v>
      </c>
      <c r="D29" s="29">
        <f t="shared" ref="D29:L29" si="12">SUM(D30:D38)</f>
        <v>0</v>
      </c>
      <c r="E29" s="29">
        <f t="shared" ref="E29:G29" si="13">SUM(E30:E38)</f>
        <v>7347600.8300000001</v>
      </c>
      <c r="F29" s="29">
        <f t="shared" ref="F29" si="14">SUM(F30:F38)</f>
        <v>185185217.07999998</v>
      </c>
      <c r="G29" s="29">
        <f t="shared" si="13"/>
        <v>82141118.090000033</v>
      </c>
      <c r="H29" s="29">
        <f t="shared" ref="H29:K29" si="15">SUM(H30:H38)</f>
        <v>23636857.109999973</v>
      </c>
      <c r="I29" s="29">
        <f t="shared" ref="I29:J29" si="16">SUM(I30:I38)</f>
        <v>20308908.280000012</v>
      </c>
      <c r="J29" s="29">
        <f t="shared" si="16"/>
        <v>11383618.139999986</v>
      </c>
      <c r="K29" s="29">
        <f t="shared" si="15"/>
        <v>33855628.740000017</v>
      </c>
      <c r="L29" s="30">
        <f t="shared" si="12"/>
        <v>363858948.26999998</v>
      </c>
    </row>
    <row r="30" spans="1:12" x14ac:dyDescent="0.25">
      <c r="A30" s="31" t="s">
        <v>33</v>
      </c>
      <c r="B30" s="3">
        <v>1327700</v>
      </c>
      <c r="C30" s="3">
        <v>1592480</v>
      </c>
      <c r="D30" s="3">
        <v>0</v>
      </c>
      <c r="E30" s="3">
        <v>18360</v>
      </c>
      <c r="F30" s="3">
        <v>461199.35999999999</v>
      </c>
      <c r="G30" s="3">
        <v>107460</v>
      </c>
      <c r="H30" s="3">
        <v>215097.33999999997</v>
      </c>
      <c r="I30" s="3">
        <v>75360</v>
      </c>
      <c r="J30" s="3">
        <v>81210</v>
      </c>
      <c r="K30" s="3">
        <v>0</v>
      </c>
      <c r="L30" s="22">
        <f t="shared" ref="L30:L38" si="17">SUM(D30:K30)</f>
        <v>958686.7</v>
      </c>
    </row>
    <row r="31" spans="1:12" x14ac:dyDescent="0.25">
      <c r="A31" s="31" t="s">
        <v>34</v>
      </c>
      <c r="B31" s="3">
        <v>40000000</v>
      </c>
      <c r="C31" s="3">
        <v>56134482.920000002</v>
      </c>
      <c r="D31" s="3">
        <v>0</v>
      </c>
      <c r="E31" s="3">
        <v>0</v>
      </c>
      <c r="F31" s="3">
        <v>0</v>
      </c>
      <c r="G31" s="3">
        <v>23713846.399999999</v>
      </c>
      <c r="H31" s="3">
        <v>0</v>
      </c>
      <c r="I31" s="3">
        <v>78470</v>
      </c>
      <c r="J31" s="3">
        <v>38704</v>
      </c>
      <c r="K31" s="3">
        <v>0</v>
      </c>
      <c r="L31" s="22">
        <f t="shared" si="17"/>
        <v>23831020.399999999</v>
      </c>
    </row>
    <row r="32" spans="1:12" x14ac:dyDescent="0.25">
      <c r="A32" s="31" t="s">
        <v>35</v>
      </c>
      <c r="B32" s="3">
        <v>2589627</v>
      </c>
      <c r="C32" s="3">
        <v>18784205.300000001</v>
      </c>
      <c r="D32" s="3">
        <v>0</v>
      </c>
      <c r="E32" s="3">
        <v>0</v>
      </c>
      <c r="F32" s="3">
        <v>5440022.79</v>
      </c>
      <c r="G32" s="3">
        <v>0</v>
      </c>
      <c r="H32" s="3">
        <v>1849133.4000000004</v>
      </c>
      <c r="I32" s="3">
        <v>2950</v>
      </c>
      <c r="J32" s="3">
        <v>0</v>
      </c>
      <c r="K32" s="3">
        <v>0</v>
      </c>
      <c r="L32" s="22">
        <f t="shared" si="17"/>
        <v>7292106.1900000004</v>
      </c>
    </row>
    <row r="33" spans="1:12" x14ac:dyDescent="0.25">
      <c r="A33" s="31" t="s">
        <v>36</v>
      </c>
      <c r="B33" s="3">
        <v>3000000</v>
      </c>
      <c r="C33" s="3">
        <v>23560115.719999999</v>
      </c>
      <c r="D33" s="3">
        <v>0</v>
      </c>
      <c r="E33" s="3">
        <v>0</v>
      </c>
      <c r="F33" s="3">
        <v>3339380</v>
      </c>
      <c r="G33" s="3">
        <v>0</v>
      </c>
      <c r="H33" s="3">
        <v>18852.85999999987</v>
      </c>
      <c r="I33" s="3">
        <v>0</v>
      </c>
      <c r="J33" s="3">
        <v>0</v>
      </c>
      <c r="K33" s="3">
        <v>0</v>
      </c>
      <c r="L33" s="22">
        <f t="shared" si="17"/>
        <v>3358232.86</v>
      </c>
    </row>
    <row r="34" spans="1:12" x14ac:dyDescent="0.25">
      <c r="A34" s="31" t="s">
        <v>37</v>
      </c>
      <c r="B34" s="3">
        <v>11125532</v>
      </c>
      <c r="C34" s="3">
        <v>20017472.48</v>
      </c>
      <c r="D34" s="3">
        <v>0</v>
      </c>
      <c r="E34" s="3">
        <v>0</v>
      </c>
      <c r="F34" s="3">
        <v>29721.55</v>
      </c>
      <c r="G34" s="3">
        <v>22243.000000000004</v>
      </c>
      <c r="H34" s="3">
        <v>626029.27999999991</v>
      </c>
      <c r="I34" s="3">
        <v>1337408.48</v>
      </c>
      <c r="J34" s="3">
        <v>0</v>
      </c>
      <c r="K34" s="3">
        <v>0</v>
      </c>
      <c r="L34" s="22">
        <f t="shared" si="17"/>
        <v>2015402.31</v>
      </c>
    </row>
    <row r="35" spans="1:12" x14ac:dyDescent="0.25">
      <c r="A35" s="31" t="s">
        <v>38</v>
      </c>
      <c r="B35" s="3">
        <v>1370761</v>
      </c>
      <c r="C35" s="3">
        <v>21812336.73</v>
      </c>
      <c r="D35" s="3">
        <v>0</v>
      </c>
      <c r="E35" s="3">
        <v>0</v>
      </c>
      <c r="F35" s="3">
        <v>10039645.27</v>
      </c>
      <c r="G35" s="3">
        <v>130926.90000000037</v>
      </c>
      <c r="H35" s="3">
        <v>39559.419999999925</v>
      </c>
      <c r="I35" s="3">
        <v>0</v>
      </c>
      <c r="J35" s="3">
        <v>2990</v>
      </c>
      <c r="K35" s="3">
        <v>58354.070000000298</v>
      </c>
      <c r="L35" s="22">
        <f t="shared" si="17"/>
        <v>10271475.66</v>
      </c>
    </row>
    <row r="36" spans="1:12" x14ac:dyDescent="0.25">
      <c r="A36" s="31" t="s">
        <v>39</v>
      </c>
      <c r="B36" s="3">
        <v>141337772</v>
      </c>
      <c r="C36" s="3">
        <v>358197448.75999999</v>
      </c>
      <c r="D36" s="3">
        <v>0</v>
      </c>
      <c r="E36" s="3">
        <v>7231890.8300000001</v>
      </c>
      <c r="F36" s="3">
        <v>58196524.289999999</v>
      </c>
      <c r="G36" s="3">
        <v>23833280.000000007</v>
      </c>
      <c r="H36" s="3">
        <v>12494061.75999999</v>
      </c>
      <c r="I36" s="3">
        <v>18443480</v>
      </c>
      <c r="J36" s="3">
        <v>10000000</v>
      </c>
      <c r="K36" s="3">
        <v>33300086.680000007</v>
      </c>
      <c r="L36" s="22">
        <f t="shared" si="17"/>
        <v>163499323.56</v>
      </c>
    </row>
    <row r="37" spans="1:12" x14ac:dyDescent="0.25">
      <c r="A37" s="31" t="s">
        <v>40</v>
      </c>
      <c r="B37" s="3">
        <v>0</v>
      </c>
      <c r="C37" s="3">
        <v>0</v>
      </c>
      <c r="D37" s="3">
        <v>0</v>
      </c>
      <c r="E37" s="3">
        <v>0</v>
      </c>
      <c r="F37" s="3">
        <v>0</v>
      </c>
      <c r="G37" s="3">
        <v>0</v>
      </c>
      <c r="H37" s="3">
        <v>0</v>
      </c>
      <c r="I37" s="3">
        <v>0</v>
      </c>
      <c r="J37" s="3">
        <v>0</v>
      </c>
      <c r="K37" s="3">
        <v>0</v>
      </c>
      <c r="L37" s="22">
        <f t="shared" si="17"/>
        <v>0</v>
      </c>
    </row>
    <row r="38" spans="1:12" x14ac:dyDescent="0.25">
      <c r="A38" s="31" t="s">
        <v>41</v>
      </c>
      <c r="B38" s="3">
        <v>39766400</v>
      </c>
      <c r="C38" s="3">
        <v>374514188.86000001</v>
      </c>
      <c r="D38" s="3">
        <v>0</v>
      </c>
      <c r="E38" s="3">
        <v>97350</v>
      </c>
      <c r="F38" s="3">
        <v>107678723.81999999</v>
      </c>
      <c r="G38" s="3">
        <v>34333361.790000021</v>
      </c>
      <c r="H38" s="3">
        <v>8394123.0499999821</v>
      </c>
      <c r="I38" s="3">
        <v>371239.80000001192</v>
      </c>
      <c r="J38" s="3">
        <v>1260714.1399999857</v>
      </c>
      <c r="K38" s="3">
        <v>497187.99000000954</v>
      </c>
      <c r="L38" s="22">
        <f t="shared" si="17"/>
        <v>152632700.59</v>
      </c>
    </row>
    <row r="39" spans="1:12" x14ac:dyDescent="0.25">
      <c r="A39" s="17" t="s">
        <v>42</v>
      </c>
      <c r="B39" s="4">
        <f>SUM(B40:B47)</f>
        <v>0</v>
      </c>
      <c r="C39" s="4">
        <f>SUM(C40:C47)</f>
        <v>0</v>
      </c>
      <c r="D39" s="4">
        <f t="shared" ref="D39:L39" si="18">SUM(D40:D47)</f>
        <v>0</v>
      </c>
      <c r="E39" s="4">
        <f t="shared" ref="E39:G39" si="19">SUM(E40:E47)</f>
        <v>0</v>
      </c>
      <c r="F39" s="4">
        <f t="shared" ref="F39" si="20">SUM(F40:F47)</f>
        <v>0</v>
      </c>
      <c r="G39" s="4">
        <f t="shared" si="19"/>
        <v>0</v>
      </c>
      <c r="H39" s="4">
        <f t="shared" ref="H39:K39" si="21">SUM(H40:H47)</f>
        <v>0</v>
      </c>
      <c r="I39" s="4">
        <f t="shared" ref="I39:J39" si="22">SUM(I40:I47)</f>
        <v>0</v>
      </c>
      <c r="J39" s="4">
        <f t="shared" si="22"/>
        <v>0</v>
      </c>
      <c r="K39" s="4">
        <f t="shared" si="21"/>
        <v>0</v>
      </c>
      <c r="L39" s="32">
        <f t="shared" si="18"/>
        <v>0</v>
      </c>
    </row>
    <row r="40" spans="1:12" x14ac:dyDescent="0.25">
      <c r="A40" s="31" t="s">
        <v>43</v>
      </c>
      <c r="B40" s="3">
        <v>0</v>
      </c>
      <c r="C40" s="3">
        <v>0</v>
      </c>
      <c r="D40" s="3">
        <v>0</v>
      </c>
      <c r="E40" s="3">
        <v>0</v>
      </c>
      <c r="F40" s="3">
        <v>0</v>
      </c>
      <c r="G40" s="3">
        <v>0</v>
      </c>
      <c r="H40" s="3">
        <v>0</v>
      </c>
      <c r="I40" s="3">
        <v>0</v>
      </c>
      <c r="J40" s="3">
        <v>0</v>
      </c>
      <c r="K40" s="3">
        <v>0</v>
      </c>
      <c r="L40" s="22">
        <f t="shared" ref="L40:L55" si="23">SUM(D40:K40)</f>
        <v>0</v>
      </c>
    </row>
    <row r="41" spans="1:12" x14ac:dyDescent="0.25">
      <c r="A41" s="31" t="s">
        <v>44</v>
      </c>
      <c r="B41" s="3">
        <v>0</v>
      </c>
      <c r="C41" s="3">
        <v>0</v>
      </c>
      <c r="D41" s="3">
        <v>0</v>
      </c>
      <c r="E41" s="3">
        <v>0</v>
      </c>
      <c r="F41" s="3">
        <v>0</v>
      </c>
      <c r="G41" s="3">
        <v>0</v>
      </c>
      <c r="H41" s="3">
        <v>0</v>
      </c>
      <c r="I41" s="3">
        <v>0</v>
      </c>
      <c r="J41" s="3">
        <v>0</v>
      </c>
      <c r="K41" s="3">
        <v>0</v>
      </c>
      <c r="L41" s="22">
        <f t="shared" si="23"/>
        <v>0</v>
      </c>
    </row>
    <row r="42" spans="1:12" x14ac:dyDescent="0.25">
      <c r="A42" s="31" t="s">
        <v>45</v>
      </c>
      <c r="B42" s="3">
        <v>0</v>
      </c>
      <c r="C42" s="3">
        <v>0</v>
      </c>
      <c r="D42" s="3">
        <v>0</v>
      </c>
      <c r="E42" s="3">
        <v>0</v>
      </c>
      <c r="F42" s="3">
        <v>0</v>
      </c>
      <c r="G42" s="3">
        <v>0</v>
      </c>
      <c r="H42" s="3">
        <v>0</v>
      </c>
      <c r="I42" s="3">
        <v>0</v>
      </c>
      <c r="J42" s="3">
        <v>0</v>
      </c>
      <c r="K42" s="3">
        <v>0</v>
      </c>
      <c r="L42" s="22">
        <f t="shared" si="23"/>
        <v>0</v>
      </c>
    </row>
    <row r="43" spans="1:12" x14ac:dyDescent="0.25">
      <c r="A43" s="31" t="s">
        <v>46</v>
      </c>
      <c r="B43" s="3">
        <v>0</v>
      </c>
      <c r="C43" s="3">
        <v>0</v>
      </c>
      <c r="D43" s="3">
        <v>0</v>
      </c>
      <c r="E43" s="3">
        <v>0</v>
      </c>
      <c r="F43" s="3">
        <v>0</v>
      </c>
      <c r="G43" s="3">
        <v>0</v>
      </c>
      <c r="H43" s="3">
        <v>0</v>
      </c>
      <c r="I43" s="3">
        <v>0</v>
      </c>
      <c r="J43" s="3">
        <v>0</v>
      </c>
      <c r="K43" s="3">
        <v>0</v>
      </c>
      <c r="L43" s="22">
        <f t="shared" si="23"/>
        <v>0</v>
      </c>
    </row>
    <row r="44" spans="1:12" x14ac:dyDescent="0.25">
      <c r="A44" s="31" t="s">
        <v>47</v>
      </c>
      <c r="B44" s="3">
        <v>0</v>
      </c>
      <c r="C44" s="3">
        <v>0</v>
      </c>
      <c r="D44" s="3">
        <v>0</v>
      </c>
      <c r="E44" s="3">
        <v>0</v>
      </c>
      <c r="F44" s="3">
        <v>0</v>
      </c>
      <c r="G44" s="3">
        <v>0</v>
      </c>
      <c r="H44" s="3">
        <v>0</v>
      </c>
      <c r="I44" s="3">
        <v>0</v>
      </c>
      <c r="J44" s="3">
        <v>0</v>
      </c>
      <c r="K44" s="3">
        <v>0</v>
      </c>
      <c r="L44" s="22">
        <f t="shared" si="23"/>
        <v>0</v>
      </c>
    </row>
    <row r="45" spans="1:12" x14ac:dyDescent="0.25">
      <c r="A45" s="31" t="s">
        <v>48</v>
      </c>
      <c r="B45" s="3">
        <v>0</v>
      </c>
      <c r="C45" s="3">
        <v>0</v>
      </c>
      <c r="D45" s="3">
        <v>0</v>
      </c>
      <c r="E45" s="3">
        <v>0</v>
      </c>
      <c r="F45" s="3">
        <v>0</v>
      </c>
      <c r="G45" s="3">
        <v>0</v>
      </c>
      <c r="H45" s="3">
        <v>0</v>
      </c>
      <c r="I45" s="3">
        <v>0</v>
      </c>
      <c r="J45" s="3">
        <v>0</v>
      </c>
      <c r="K45" s="3">
        <v>0</v>
      </c>
      <c r="L45" s="22">
        <f t="shared" si="23"/>
        <v>0</v>
      </c>
    </row>
    <row r="46" spans="1:12" x14ac:dyDescent="0.25">
      <c r="A46" s="31" t="s">
        <v>49</v>
      </c>
      <c r="B46" s="3">
        <v>0</v>
      </c>
      <c r="C46" s="3">
        <v>0</v>
      </c>
      <c r="D46" s="3">
        <v>0</v>
      </c>
      <c r="E46" s="3">
        <v>0</v>
      </c>
      <c r="F46" s="3">
        <v>0</v>
      </c>
      <c r="G46" s="3">
        <v>0</v>
      </c>
      <c r="H46" s="3">
        <v>0</v>
      </c>
      <c r="I46" s="3">
        <v>0</v>
      </c>
      <c r="J46" s="3">
        <v>0</v>
      </c>
      <c r="K46" s="3">
        <v>0</v>
      </c>
      <c r="L46" s="22">
        <f t="shared" si="23"/>
        <v>0</v>
      </c>
    </row>
    <row r="47" spans="1:12" x14ac:dyDescent="0.25">
      <c r="A47" s="31" t="s">
        <v>50</v>
      </c>
      <c r="B47" s="3">
        <v>0</v>
      </c>
      <c r="C47" s="3">
        <v>0</v>
      </c>
      <c r="D47" s="3">
        <v>0</v>
      </c>
      <c r="E47" s="3">
        <v>0</v>
      </c>
      <c r="F47" s="3">
        <v>0</v>
      </c>
      <c r="G47" s="3">
        <v>0</v>
      </c>
      <c r="H47" s="3">
        <v>0</v>
      </c>
      <c r="I47" s="3">
        <v>0</v>
      </c>
      <c r="J47" s="3">
        <v>0</v>
      </c>
      <c r="K47" s="3">
        <v>0</v>
      </c>
      <c r="L47" s="22">
        <f t="shared" si="23"/>
        <v>0</v>
      </c>
    </row>
    <row r="48" spans="1:12" x14ac:dyDescent="0.25">
      <c r="A48" s="17" t="s">
        <v>51</v>
      </c>
      <c r="B48" s="4">
        <f>SUM(B49:B55)</f>
        <v>0</v>
      </c>
      <c r="C48" s="4">
        <f>SUM(C49:C55)</f>
        <v>0</v>
      </c>
      <c r="D48" s="4">
        <f t="shared" ref="D48" si="24">SUM(D49:D55)</f>
        <v>0</v>
      </c>
      <c r="E48" s="4">
        <f t="shared" ref="E48:G48" si="25">SUM(E49:E55)</f>
        <v>0</v>
      </c>
      <c r="F48" s="4">
        <f t="shared" ref="F48" si="26">SUM(F49:F55)</f>
        <v>0</v>
      </c>
      <c r="G48" s="4">
        <f t="shared" si="25"/>
        <v>0</v>
      </c>
      <c r="H48" s="4">
        <f t="shared" ref="H48:K48" si="27">SUM(H49:H55)</f>
        <v>0</v>
      </c>
      <c r="I48" s="4">
        <f t="shared" ref="I48:J48" si="28">SUM(I49:I55)</f>
        <v>0</v>
      </c>
      <c r="J48" s="4">
        <f t="shared" si="28"/>
        <v>0</v>
      </c>
      <c r="K48" s="4">
        <f t="shared" si="27"/>
        <v>0</v>
      </c>
      <c r="L48" s="22">
        <f t="shared" si="23"/>
        <v>0</v>
      </c>
    </row>
    <row r="49" spans="1:12" x14ac:dyDescent="0.25">
      <c r="A49" s="31" t="s">
        <v>52</v>
      </c>
      <c r="B49" s="3">
        <v>0</v>
      </c>
      <c r="C49" s="3">
        <v>0</v>
      </c>
      <c r="D49" s="3">
        <v>0</v>
      </c>
      <c r="E49" s="3">
        <v>0</v>
      </c>
      <c r="F49" s="3">
        <v>0</v>
      </c>
      <c r="G49" s="3">
        <v>0</v>
      </c>
      <c r="H49" s="3">
        <v>0</v>
      </c>
      <c r="I49" s="3">
        <v>0</v>
      </c>
      <c r="J49" s="3">
        <v>0</v>
      </c>
      <c r="K49" s="3">
        <v>0</v>
      </c>
      <c r="L49" s="22">
        <f t="shared" si="23"/>
        <v>0</v>
      </c>
    </row>
    <row r="50" spans="1:12" x14ac:dyDescent="0.25">
      <c r="A50" s="31" t="s">
        <v>53</v>
      </c>
      <c r="B50" s="3">
        <v>0</v>
      </c>
      <c r="C50" s="3">
        <v>0</v>
      </c>
      <c r="D50" s="3">
        <v>0</v>
      </c>
      <c r="E50" s="3">
        <v>0</v>
      </c>
      <c r="F50" s="3">
        <v>0</v>
      </c>
      <c r="G50" s="3">
        <v>0</v>
      </c>
      <c r="H50" s="3">
        <v>0</v>
      </c>
      <c r="I50" s="3">
        <v>0</v>
      </c>
      <c r="J50" s="3">
        <v>0</v>
      </c>
      <c r="K50" s="3">
        <v>0</v>
      </c>
      <c r="L50" s="22">
        <f t="shared" si="23"/>
        <v>0</v>
      </c>
    </row>
    <row r="51" spans="1:12" x14ac:dyDescent="0.25">
      <c r="A51" s="31" t="s">
        <v>54</v>
      </c>
      <c r="B51" s="3">
        <v>0</v>
      </c>
      <c r="C51" s="3">
        <v>0</v>
      </c>
      <c r="D51" s="3">
        <v>0</v>
      </c>
      <c r="E51" s="3">
        <v>0</v>
      </c>
      <c r="F51" s="3">
        <v>0</v>
      </c>
      <c r="G51" s="3">
        <v>0</v>
      </c>
      <c r="H51" s="3">
        <v>0</v>
      </c>
      <c r="I51" s="3">
        <v>0</v>
      </c>
      <c r="J51" s="3">
        <v>0</v>
      </c>
      <c r="K51" s="3">
        <v>0</v>
      </c>
      <c r="L51" s="22">
        <f t="shared" si="23"/>
        <v>0</v>
      </c>
    </row>
    <row r="52" spans="1:12" x14ac:dyDescent="0.25">
      <c r="A52" s="31" t="s">
        <v>55</v>
      </c>
      <c r="B52" s="3">
        <v>0</v>
      </c>
      <c r="C52" s="3">
        <v>0</v>
      </c>
      <c r="D52" s="3">
        <v>0</v>
      </c>
      <c r="E52" s="3">
        <v>0</v>
      </c>
      <c r="F52" s="3">
        <v>0</v>
      </c>
      <c r="G52" s="3">
        <v>0</v>
      </c>
      <c r="H52" s="3">
        <v>0</v>
      </c>
      <c r="I52" s="3">
        <v>0</v>
      </c>
      <c r="J52" s="3">
        <v>0</v>
      </c>
      <c r="K52" s="3">
        <v>0</v>
      </c>
      <c r="L52" s="22">
        <f t="shared" si="23"/>
        <v>0</v>
      </c>
    </row>
    <row r="53" spans="1:12" x14ac:dyDescent="0.25">
      <c r="A53" s="31" t="s">
        <v>56</v>
      </c>
      <c r="B53" s="3">
        <v>0</v>
      </c>
      <c r="C53" s="3">
        <v>0</v>
      </c>
      <c r="D53" s="3">
        <v>0</v>
      </c>
      <c r="E53" s="3">
        <v>0</v>
      </c>
      <c r="F53" s="3">
        <v>0</v>
      </c>
      <c r="G53" s="3">
        <v>0</v>
      </c>
      <c r="H53" s="3">
        <v>0</v>
      </c>
      <c r="I53" s="3">
        <v>0</v>
      </c>
      <c r="J53" s="3">
        <v>0</v>
      </c>
      <c r="K53" s="3">
        <v>0</v>
      </c>
      <c r="L53" s="22">
        <f t="shared" si="23"/>
        <v>0</v>
      </c>
    </row>
    <row r="54" spans="1:12" x14ac:dyDescent="0.25">
      <c r="A54" s="31" t="s">
        <v>57</v>
      </c>
      <c r="B54" s="3">
        <v>0</v>
      </c>
      <c r="C54" s="3">
        <v>0</v>
      </c>
      <c r="D54" s="3">
        <v>0</v>
      </c>
      <c r="E54" s="3">
        <v>0</v>
      </c>
      <c r="F54" s="3">
        <v>0</v>
      </c>
      <c r="G54" s="3">
        <v>0</v>
      </c>
      <c r="H54" s="3">
        <v>0</v>
      </c>
      <c r="I54" s="3">
        <v>0</v>
      </c>
      <c r="J54" s="3">
        <v>0</v>
      </c>
      <c r="K54" s="3">
        <v>0</v>
      </c>
      <c r="L54" s="22">
        <f t="shared" si="23"/>
        <v>0</v>
      </c>
    </row>
    <row r="55" spans="1:12" x14ac:dyDescent="0.25">
      <c r="A55" s="31" t="s">
        <v>58</v>
      </c>
      <c r="B55" s="3">
        <v>0</v>
      </c>
      <c r="C55" s="3">
        <v>0</v>
      </c>
      <c r="D55" s="3">
        <v>0</v>
      </c>
      <c r="E55" s="3">
        <v>0</v>
      </c>
      <c r="F55" s="3">
        <v>0</v>
      </c>
      <c r="G55" s="3">
        <v>0</v>
      </c>
      <c r="H55" s="3">
        <v>0</v>
      </c>
      <c r="I55" s="3">
        <v>0</v>
      </c>
      <c r="J55" s="3">
        <v>0</v>
      </c>
      <c r="K55" s="3">
        <v>0</v>
      </c>
      <c r="L55" s="22">
        <f t="shared" si="23"/>
        <v>0</v>
      </c>
    </row>
    <row r="56" spans="1:12" x14ac:dyDescent="0.25">
      <c r="A56" s="33" t="s">
        <v>59</v>
      </c>
      <c r="B56" s="34">
        <f>SUM(B57:B65)</f>
        <v>215068308</v>
      </c>
      <c r="C56" s="34">
        <f>SUM(C57:C65)</f>
        <v>154180306.94999999</v>
      </c>
      <c r="D56" s="34">
        <f t="shared" ref="D56:L56" si="29">SUM(D57:D65)</f>
        <v>0</v>
      </c>
      <c r="E56" s="34">
        <f t="shared" ref="E56:G56" si="30">SUM(E57:E65)</f>
        <v>324500</v>
      </c>
      <c r="F56" s="34">
        <f t="shared" ref="F56" si="31">SUM(F57:F65)</f>
        <v>255477.74</v>
      </c>
      <c r="G56" s="34">
        <f t="shared" si="30"/>
        <v>3410650.75</v>
      </c>
      <c r="H56" s="34">
        <f t="shared" ref="H56:K56" si="32">SUM(H57:H65)</f>
        <v>583287.80999999959</v>
      </c>
      <c r="I56" s="34">
        <f t="shared" ref="I56:J56" si="33">SUM(I57:I65)</f>
        <v>6682566.5600000005</v>
      </c>
      <c r="J56" s="34">
        <f t="shared" si="33"/>
        <v>5732272.3399999999</v>
      </c>
      <c r="K56" s="34">
        <f t="shared" si="32"/>
        <v>1319834.3400000003</v>
      </c>
      <c r="L56" s="35">
        <f t="shared" si="29"/>
        <v>18308589.539999999</v>
      </c>
    </row>
    <row r="57" spans="1:12" ht="15" customHeight="1" x14ac:dyDescent="0.25">
      <c r="A57" s="31" t="s">
        <v>60</v>
      </c>
      <c r="B57" s="3">
        <v>24217358</v>
      </c>
      <c r="C57" s="3">
        <v>26816949.039999999</v>
      </c>
      <c r="D57" s="3">
        <v>0</v>
      </c>
      <c r="E57" s="3">
        <v>0</v>
      </c>
      <c r="F57" s="3">
        <v>255477.74</v>
      </c>
      <c r="G57" s="3">
        <v>3400030.75</v>
      </c>
      <c r="H57" s="3">
        <v>429170.36999999965</v>
      </c>
      <c r="I57" s="3">
        <v>2809344.0000000005</v>
      </c>
      <c r="J57" s="3">
        <v>1640435.9899999993</v>
      </c>
      <c r="K57" s="3">
        <v>0</v>
      </c>
      <c r="L57" s="22">
        <f t="shared" ref="L57:L65" si="34">SUM(D57:K57)</f>
        <v>8534458.8499999996</v>
      </c>
    </row>
    <row r="58" spans="1:12" ht="15" customHeight="1" x14ac:dyDescent="0.25">
      <c r="A58" s="31" t="s">
        <v>61</v>
      </c>
      <c r="B58" s="3">
        <v>1500000</v>
      </c>
      <c r="C58" s="3">
        <v>1500000</v>
      </c>
      <c r="D58" s="3">
        <v>0</v>
      </c>
      <c r="E58" s="3">
        <v>0</v>
      </c>
      <c r="F58" s="3">
        <v>0</v>
      </c>
      <c r="G58" s="3">
        <v>0</v>
      </c>
      <c r="H58" s="3">
        <v>0</v>
      </c>
      <c r="I58" s="3">
        <v>0</v>
      </c>
      <c r="J58" s="3">
        <v>0</v>
      </c>
      <c r="K58" s="3">
        <v>0</v>
      </c>
      <c r="L58" s="22">
        <f t="shared" si="34"/>
        <v>0</v>
      </c>
    </row>
    <row r="59" spans="1:12" ht="15" customHeight="1" x14ac:dyDescent="0.25">
      <c r="A59" s="31" t="s">
        <v>62</v>
      </c>
      <c r="B59" s="3">
        <v>103700000</v>
      </c>
      <c r="C59" s="3">
        <v>33970069</v>
      </c>
      <c r="D59" s="3">
        <v>0</v>
      </c>
      <c r="E59" s="3">
        <v>0</v>
      </c>
      <c r="F59" s="3">
        <v>0</v>
      </c>
      <c r="G59" s="3">
        <v>0</v>
      </c>
      <c r="H59" s="3">
        <v>109277.44</v>
      </c>
      <c r="I59" s="3">
        <v>-109277.44</v>
      </c>
      <c r="J59" s="3">
        <v>3917727.44</v>
      </c>
      <c r="K59" s="3">
        <v>1143715.0000000005</v>
      </c>
      <c r="L59" s="22">
        <f t="shared" si="34"/>
        <v>5061442.4400000004</v>
      </c>
    </row>
    <row r="60" spans="1:12" x14ac:dyDescent="0.25">
      <c r="A60" s="31" t="s">
        <v>63</v>
      </c>
      <c r="B60" s="3">
        <v>80850950</v>
      </c>
      <c r="C60" s="3">
        <v>73766840</v>
      </c>
      <c r="D60" s="3">
        <v>0</v>
      </c>
      <c r="E60" s="3">
        <v>0</v>
      </c>
      <c r="F60" s="3">
        <v>0</v>
      </c>
      <c r="G60" s="3">
        <v>0</v>
      </c>
      <c r="H60" s="3">
        <v>0</v>
      </c>
      <c r="I60" s="3">
        <v>3982500</v>
      </c>
      <c r="J60" s="3">
        <v>0</v>
      </c>
      <c r="K60" s="3">
        <v>0</v>
      </c>
      <c r="L60" s="22">
        <f t="shared" si="34"/>
        <v>3982500</v>
      </c>
    </row>
    <row r="61" spans="1:12" x14ac:dyDescent="0.25">
      <c r="A61" s="31" t="s">
        <v>64</v>
      </c>
      <c r="B61" s="3">
        <v>3300000</v>
      </c>
      <c r="C61" s="3">
        <v>16626448.91</v>
      </c>
      <c r="D61" s="3">
        <v>0</v>
      </c>
      <c r="E61" s="3">
        <v>324500</v>
      </c>
      <c r="F61" s="3">
        <v>0</v>
      </c>
      <c r="G61" s="3">
        <v>10620</v>
      </c>
      <c r="H61" s="3">
        <v>44840</v>
      </c>
      <c r="I61" s="3">
        <v>0</v>
      </c>
      <c r="J61" s="3">
        <v>174108.91000000003</v>
      </c>
      <c r="K61" s="3">
        <v>176119.33999999997</v>
      </c>
      <c r="L61" s="22">
        <f t="shared" si="34"/>
        <v>730188.25</v>
      </c>
    </row>
    <row r="62" spans="1:12" x14ac:dyDescent="0.25">
      <c r="A62" s="31" t="s">
        <v>65</v>
      </c>
      <c r="B62" s="3">
        <v>1500000</v>
      </c>
      <c r="C62" s="3">
        <v>1500000</v>
      </c>
      <c r="D62" s="3">
        <v>0</v>
      </c>
      <c r="E62" s="3">
        <v>0</v>
      </c>
      <c r="F62" s="3">
        <v>0</v>
      </c>
      <c r="G62" s="3">
        <v>0</v>
      </c>
      <c r="H62" s="3">
        <v>0</v>
      </c>
      <c r="I62" s="3">
        <v>0</v>
      </c>
      <c r="J62" s="3">
        <v>0</v>
      </c>
      <c r="K62" s="3">
        <v>0</v>
      </c>
      <c r="L62" s="22">
        <f t="shared" si="34"/>
        <v>0</v>
      </c>
    </row>
    <row r="63" spans="1:12" x14ac:dyDescent="0.25">
      <c r="A63" s="31" t="s">
        <v>66</v>
      </c>
      <c r="B63" s="3">
        <v>0</v>
      </c>
      <c r="C63" s="3">
        <v>0</v>
      </c>
      <c r="D63" s="3">
        <v>0</v>
      </c>
      <c r="E63" s="3">
        <v>0</v>
      </c>
      <c r="F63" s="3">
        <v>0</v>
      </c>
      <c r="G63" s="3">
        <v>0</v>
      </c>
      <c r="H63" s="3">
        <v>0</v>
      </c>
      <c r="I63" s="3">
        <v>0</v>
      </c>
      <c r="J63" s="3">
        <v>0</v>
      </c>
      <c r="K63" s="3">
        <v>0</v>
      </c>
      <c r="L63" s="22">
        <f t="shared" si="34"/>
        <v>0</v>
      </c>
    </row>
    <row r="64" spans="1:12" x14ac:dyDescent="0.25">
      <c r="A64" s="31" t="s">
        <v>67</v>
      </c>
      <c r="B64" s="3">
        <v>0</v>
      </c>
      <c r="C64" s="3">
        <v>0</v>
      </c>
      <c r="D64" s="3">
        <v>0</v>
      </c>
      <c r="E64" s="3">
        <v>0</v>
      </c>
      <c r="F64" s="3">
        <v>0</v>
      </c>
      <c r="G64" s="3">
        <v>0</v>
      </c>
      <c r="H64" s="3">
        <v>0</v>
      </c>
      <c r="I64" s="3">
        <v>0</v>
      </c>
      <c r="J64" s="3">
        <v>0</v>
      </c>
      <c r="K64" s="3">
        <v>0</v>
      </c>
      <c r="L64" s="22">
        <f t="shared" si="34"/>
        <v>0</v>
      </c>
    </row>
    <row r="65" spans="1:12" x14ac:dyDescent="0.25">
      <c r="A65" s="31" t="s">
        <v>68</v>
      </c>
      <c r="B65" s="3">
        <v>0</v>
      </c>
      <c r="C65" s="3">
        <v>0</v>
      </c>
      <c r="D65" s="3">
        <v>0</v>
      </c>
      <c r="E65" s="3">
        <v>0</v>
      </c>
      <c r="F65" s="3">
        <v>0</v>
      </c>
      <c r="G65" s="3">
        <v>0</v>
      </c>
      <c r="H65" s="3">
        <v>0</v>
      </c>
      <c r="I65" s="3">
        <v>0</v>
      </c>
      <c r="J65" s="3">
        <v>0</v>
      </c>
      <c r="K65" s="3">
        <v>0</v>
      </c>
      <c r="L65" s="22">
        <f t="shared" si="34"/>
        <v>0</v>
      </c>
    </row>
    <row r="66" spans="1:12" x14ac:dyDescent="0.25">
      <c r="A66" s="33" t="s">
        <v>69</v>
      </c>
      <c r="B66" s="34">
        <f>SUM(B67:B67)</f>
        <v>458511661</v>
      </c>
      <c r="C66" s="34">
        <f>SUM(C67:C67)</f>
        <v>22342086.07</v>
      </c>
      <c r="D66" s="34">
        <f t="shared" ref="D66:L66" si="35">SUM(D67:D67)</f>
        <v>0</v>
      </c>
      <c r="E66" s="34">
        <f t="shared" si="35"/>
        <v>0</v>
      </c>
      <c r="F66" s="34">
        <f t="shared" si="35"/>
        <v>0</v>
      </c>
      <c r="G66" s="34">
        <f t="shared" si="35"/>
        <v>0</v>
      </c>
      <c r="H66" s="34">
        <f t="shared" si="35"/>
        <v>0</v>
      </c>
      <c r="I66" s="34">
        <f t="shared" si="35"/>
        <v>0</v>
      </c>
      <c r="J66" s="34">
        <f t="shared" si="35"/>
        <v>0</v>
      </c>
      <c r="K66" s="34">
        <f t="shared" si="35"/>
        <v>0</v>
      </c>
      <c r="L66" s="35">
        <f t="shared" si="35"/>
        <v>0</v>
      </c>
    </row>
    <row r="67" spans="1:12" x14ac:dyDescent="0.25">
      <c r="A67" s="31" t="s">
        <v>70</v>
      </c>
      <c r="B67" s="3">
        <v>458511661</v>
      </c>
      <c r="C67" s="3">
        <v>22342086.07</v>
      </c>
      <c r="D67" s="3">
        <v>0</v>
      </c>
      <c r="E67" s="3">
        <v>0</v>
      </c>
      <c r="F67" s="3">
        <v>0</v>
      </c>
      <c r="G67" s="3">
        <v>0</v>
      </c>
      <c r="H67" s="3">
        <v>0</v>
      </c>
      <c r="I67" s="3">
        <v>0</v>
      </c>
      <c r="J67" s="3">
        <v>0</v>
      </c>
      <c r="K67" s="3">
        <v>0</v>
      </c>
      <c r="L67" s="22">
        <f t="shared" ref="L67:L70" si="36">SUM(D67:K67)</f>
        <v>0</v>
      </c>
    </row>
    <row r="68" spans="1:12" x14ac:dyDescent="0.25">
      <c r="A68" s="31" t="s">
        <v>71</v>
      </c>
      <c r="B68" s="3">
        <v>0</v>
      </c>
      <c r="C68" s="3">
        <v>0</v>
      </c>
      <c r="D68" s="3">
        <v>0</v>
      </c>
      <c r="E68" s="3">
        <v>0</v>
      </c>
      <c r="F68" s="3">
        <v>0</v>
      </c>
      <c r="G68" s="3">
        <v>0</v>
      </c>
      <c r="H68" s="3">
        <v>0</v>
      </c>
      <c r="I68" s="3">
        <v>0</v>
      </c>
      <c r="J68" s="3">
        <v>0</v>
      </c>
      <c r="K68" s="3">
        <v>0</v>
      </c>
      <c r="L68" s="22">
        <f t="shared" si="36"/>
        <v>0</v>
      </c>
    </row>
    <row r="69" spans="1:12" x14ac:dyDescent="0.25">
      <c r="A69" s="31" t="s">
        <v>72</v>
      </c>
      <c r="B69" s="3">
        <v>0</v>
      </c>
      <c r="C69" s="3">
        <v>0</v>
      </c>
      <c r="D69" s="3">
        <v>0</v>
      </c>
      <c r="E69" s="3">
        <v>0</v>
      </c>
      <c r="F69" s="3">
        <v>0</v>
      </c>
      <c r="G69" s="3">
        <v>0</v>
      </c>
      <c r="H69" s="3">
        <v>0</v>
      </c>
      <c r="I69" s="3">
        <v>0</v>
      </c>
      <c r="J69" s="3">
        <v>0</v>
      </c>
      <c r="K69" s="3">
        <v>0</v>
      </c>
      <c r="L69" s="22">
        <f t="shared" si="36"/>
        <v>0</v>
      </c>
    </row>
    <row r="70" spans="1:12" ht="17.25" customHeight="1" x14ac:dyDescent="0.25">
      <c r="A70" s="31" t="s">
        <v>73</v>
      </c>
      <c r="B70" s="3">
        <v>0</v>
      </c>
      <c r="C70" s="3">
        <v>0</v>
      </c>
      <c r="D70" s="3">
        <v>0</v>
      </c>
      <c r="E70" s="3">
        <v>0</v>
      </c>
      <c r="F70" s="3">
        <v>0</v>
      </c>
      <c r="G70" s="3">
        <v>0</v>
      </c>
      <c r="H70" s="3">
        <v>0</v>
      </c>
      <c r="I70" s="3">
        <v>0</v>
      </c>
      <c r="J70" s="3">
        <v>0</v>
      </c>
      <c r="K70" s="3">
        <v>0</v>
      </c>
      <c r="L70" s="22">
        <f t="shared" si="36"/>
        <v>0</v>
      </c>
    </row>
    <row r="71" spans="1:12" ht="16.5" customHeight="1" x14ac:dyDescent="0.25">
      <c r="A71" s="33" t="s">
        <v>74</v>
      </c>
      <c r="B71" s="34">
        <f>B72+B73</f>
        <v>0</v>
      </c>
      <c r="C71" s="34">
        <f>C72+C73</f>
        <v>0</v>
      </c>
      <c r="D71" s="34">
        <f t="shared" ref="D71:L71" si="37">D72+D73</f>
        <v>0</v>
      </c>
      <c r="E71" s="34">
        <f t="shared" ref="E71:G71" si="38">E72+E73</f>
        <v>0</v>
      </c>
      <c r="F71" s="34">
        <f t="shared" ref="F71" si="39">F72+F73</f>
        <v>0</v>
      </c>
      <c r="G71" s="34">
        <f t="shared" si="38"/>
        <v>0</v>
      </c>
      <c r="H71" s="34">
        <f t="shared" ref="H71:K71" si="40">H72+H73</f>
        <v>0</v>
      </c>
      <c r="I71" s="34">
        <f t="shared" ref="I71:J71" si="41">I72+I73</f>
        <v>0</v>
      </c>
      <c r="J71" s="34">
        <f t="shared" si="41"/>
        <v>0</v>
      </c>
      <c r="K71" s="34">
        <f t="shared" si="40"/>
        <v>0</v>
      </c>
      <c r="L71" s="35">
        <f t="shared" si="37"/>
        <v>0</v>
      </c>
    </row>
    <row r="72" spans="1:12" ht="16.5" customHeight="1" x14ac:dyDescent="0.25">
      <c r="A72" s="31" t="s">
        <v>75</v>
      </c>
      <c r="B72" s="3">
        <v>0</v>
      </c>
      <c r="C72" s="3">
        <v>0</v>
      </c>
      <c r="D72" s="3">
        <v>0</v>
      </c>
      <c r="E72" s="3">
        <v>0</v>
      </c>
      <c r="F72" s="3">
        <v>0</v>
      </c>
      <c r="G72" s="3">
        <v>0</v>
      </c>
      <c r="H72" s="3">
        <v>0</v>
      </c>
      <c r="I72" s="3">
        <v>0</v>
      </c>
      <c r="J72" s="3">
        <v>0</v>
      </c>
      <c r="K72" s="3">
        <v>0</v>
      </c>
      <c r="L72" s="22">
        <f t="shared" ref="L72:L73" si="42">SUM(D72:K72)</f>
        <v>0</v>
      </c>
    </row>
    <row r="73" spans="1:12" ht="16.5" customHeight="1" x14ac:dyDescent="0.25">
      <c r="A73" s="31" t="s">
        <v>76</v>
      </c>
      <c r="B73" s="3">
        <v>0</v>
      </c>
      <c r="C73" s="3">
        <v>0</v>
      </c>
      <c r="D73" s="3">
        <v>0</v>
      </c>
      <c r="E73" s="3">
        <v>0</v>
      </c>
      <c r="F73" s="3">
        <v>0</v>
      </c>
      <c r="G73" s="3">
        <v>0</v>
      </c>
      <c r="H73" s="3">
        <v>0</v>
      </c>
      <c r="I73" s="3">
        <v>0</v>
      </c>
      <c r="J73" s="3">
        <v>0</v>
      </c>
      <c r="K73" s="3">
        <v>0</v>
      </c>
      <c r="L73" s="22">
        <f t="shared" si="42"/>
        <v>0</v>
      </c>
    </row>
    <row r="74" spans="1:12" ht="16.5" customHeight="1" x14ac:dyDescent="0.25">
      <c r="A74" s="33" t="s">
        <v>77</v>
      </c>
      <c r="B74" s="4">
        <f>SUM(B75:B77)</f>
        <v>0</v>
      </c>
      <c r="C74" s="4">
        <f>SUM(C75:C77)</f>
        <v>0</v>
      </c>
      <c r="D74" s="4">
        <f t="shared" ref="D74:L74" si="43">SUM(D75:D77)</f>
        <v>0</v>
      </c>
      <c r="E74" s="4">
        <f t="shared" ref="E74:G74" si="44">SUM(E75:E77)</f>
        <v>0</v>
      </c>
      <c r="F74" s="4">
        <f t="shared" ref="F74" si="45">SUM(F75:F77)</f>
        <v>0</v>
      </c>
      <c r="G74" s="4">
        <f t="shared" si="44"/>
        <v>0</v>
      </c>
      <c r="H74" s="4">
        <f t="shared" ref="H74:K74" si="46">SUM(H75:H77)</f>
        <v>0</v>
      </c>
      <c r="I74" s="4">
        <f t="shared" ref="I74:J74" si="47">SUM(I75:I77)</f>
        <v>0</v>
      </c>
      <c r="J74" s="4">
        <f t="shared" si="47"/>
        <v>0</v>
      </c>
      <c r="K74" s="4">
        <f t="shared" si="46"/>
        <v>0</v>
      </c>
      <c r="L74" s="32">
        <f t="shared" si="43"/>
        <v>0</v>
      </c>
    </row>
    <row r="75" spans="1:12" ht="16.5" customHeight="1" x14ac:dyDescent="0.25">
      <c r="A75" s="31" t="s">
        <v>78</v>
      </c>
      <c r="B75" s="3">
        <v>0</v>
      </c>
      <c r="C75" s="3">
        <v>0</v>
      </c>
      <c r="D75" s="3">
        <v>0</v>
      </c>
      <c r="E75" s="3">
        <v>0</v>
      </c>
      <c r="F75" s="3">
        <v>0</v>
      </c>
      <c r="G75" s="3">
        <v>0</v>
      </c>
      <c r="H75" s="3">
        <v>0</v>
      </c>
      <c r="I75" s="3">
        <v>0</v>
      </c>
      <c r="J75" s="3">
        <v>0</v>
      </c>
      <c r="K75" s="3">
        <v>0</v>
      </c>
      <c r="L75" s="22">
        <f t="shared" ref="L75:L77" si="48">SUM(D75:K75)</f>
        <v>0</v>
      </c>
    </row>
    <row r="76" spans="1:12" ht="16.5" customHeight="1" x14ac:dyDescent="0.25">
      <c r="A76" s="31" t="s">
        <v>79</v>
      </c>
      <c r="B76" s="3">
        <v>0</v>
      </c>
      <c r="C76" s="3">
        <v>0</v>
      </c>
      <c r="D76" s="3">
        <v>0</v>
      </c>
      <c r="E76" s="3">
        <v>0</v>
      </c>
      <c r="F76" s="3">
        <v>0</v>
      </c>
      <c r="G76" s="3">
        <v>0</v>
      </c>
      <c r="H76" s="3">
        <v>0</v>
      </c>
      <c r="I76" s="3">
        <v>0</v>
      </c>
      <c r="J76" s="3">
        <v>0</v>
      </c>
      <c r="K76" s="3">
        <v>0</v>
      </c>
      <c r="L76" s="22">
        <f t="shared" si="48"/>
        <v>0</v>
      </c>
    </row>
    <row r="77" spans="1:12" ht="16.5" customHeight="1" x14ac:dyDescent="0.25">
      <c r="A77" s="31" t="s">
        <v>80</v>
      </c>
      <c r="B77" s="3">
        <v>0</v>
      </c>
      <c r="C77" s="3">
        <v>0</v>
      </c>
      <c r="D77" s="3">
        <v>0</v>
      </c>
      <c r="E77" s="3">
        <v>0</v>
      </c>
      <c r="F77" s="3">
        <v>0</v>
      </c>
      <c r="G77" s="3">
        <v>0</v>
      </c>
      <c r="H77" s="3">
        <v>0</v>
      </c>
      <c r="I77" s="3">
        <v>0</v>
      </c>
      <c r="J77" s="3">
        <v>0</v>
      </c>
      <c r="K77" s="3">
        <v>0</v>
      </c>
      <c r="L77" s="22">
        <f t="shared" si="48"/>
        <v>0</v>
      </c>
    </row>
    <row r="78" spans="1:12" ht="16.5" customHeight="1" x14ac:dyDescent="0.25">
      <c r="A78" s="45" t="s">
        <v>81</v>
      </c>
      <c r="B78" s="46">
        <f>B74+B71+B66+B56+B48+B39+B29+B19+B15</f>
        <v>7256831790</v>
      </c>
      <c r="C78" s="46">
        <f>C74+C71+C66+C56+C48+C39+C29+C19+C15</f>
        <v>8556809621.9800005</v>
      </c>
      <c r="D78" s="46">
        <f t="shared" ref="D78:L78" si="49">D74+D71+D66+D56+D48+D39+D29+D19+D15</f>
        <v>374721940.30000001</v>
      </c>
      <c r="E78" s="46">
        <f t="shared" ref="E78:G78" si="50">E74+E71+E66+E56+E48+E39+E29+E19+E15</f>
        <v>599390026.13000011</v>
      </c>
      <c r="F78" s="46">
        <f t="shared" ref="F78" si="51">F74+F71+F66+F56+F48+F39+F29+F19+F15</f>
        <v>734215998.11999989</v>
      </c>
      <c r="G78" s="46">
        <f t="shared" si="50"/>
        <v>590327157.13000011</v>
      </c>
      <c r="H78" s="46">
        <f t="shared" ref="H78:K78" si="52">H74+H71+H66+H56+H48+H39+H29+H19+H15</f>
        <v>529647743.05999976</v>
      </c>
      <c r="I78" s="46">
        <f t="shared" si="52"/>
        <v>873940447.88000011</v>
      </c>
      <c r="J78" s="46">
        <f t="shared" ref="J78" si="53">J74+J71+J66+J56+J48+J39+J29+J19+J15</f>
        <v>585574203.84000015</v>
      </c>
      <c r="K78" s="46">
        <f t="shared" si="52"/>
        <v>582525694.96999979</v>
      </c>
      <c r="L78" s="47">
        <f t="shared" si="49"/>
        <v>4870343211.4300003</v>
      </c>
    </row>
    <row r="79" spans="1:12" ht="16.5" customHeight="1" x14ac:dyDescent="0.25">
      <c r="A79" s="15" t="s">
        <v>82</v>
      </c>
      <c r="B79" s="9"/>
      <c r="C79" s="9"/>
      <c r="D79" s="9"/>
      <c r="E79" s="9"/>
      <c r="F79" s="9"/>
      <c r="G79" s="9"/>
      <c r="H79" s="9"/>
      <c r="I79" s="9"/>
      <c r="J79" s="9"/>
      <c r="K79" s="9"/>
      <c r="L79" s="39"/>
    </row>
    <row r="80" spans="1:12" ht="16.5" customHeight="1" x14ac:dyDescent="0.25">
      <c r="A80" s="33" t="s">
        <v>83</v>
      </c>
      <c r="B80" s="4">
        <f>SUM(B81:B82)</f>
        <v>0</v>
      </c>
      <c r="C80" s="4">
        <f t="shared" ref="C80:L80" si="54">SUM(C81:C82)</f>
        <v>0</v>
      </c>
      <c r="D80" s="4">
        <f t="shared" si="54"/>
        <v>0</v>
      </c>
      <c r="E80" s="4">
        <f t="shared" ref="E80:G80" si="55">SUM(E81:E82)</f>
        <v>0</v>
      </c>
      <c r="F80" s="4">
        <f t="shared" ref="F80" si="56">SUM(F81:F82)</f>
        <v>0</v>
      </c>
      <c r="G80" s="4">
        <f t="shared" si="55"/>
        <v>0</v>
      </c>
      <c r="H80" s="4">
        <f t="shared" ref="H80" si="57">SUM(H81:H82)</f>
        <v>0</v>
      </c>
      <c r="I80" s="4">
        <f t="shared" ref="I80:K80" si="58">SUM(I81:I82)</f>
        <v>0</v>
      </c>
      <c r="J80" s="4">
        <f t="shared" ref="J80" si="59">SUM(J81:J82)</f>
        <v>0</v>
      </c>
      <c r="K80" s="4">
        <f t="shared" si="58"/>
        <v>0</v>
      </c>
      <c r="L80" s="32">
        <f t="shared" si="54"/>
        <v>0</v>
      </c>
    </row>
    <row r="81" spans="1:12" ht="16.5" customHeight="1" x14ac:dyDescent="0.25">
      <c r="A81" s="31" t="s">
        <v>84</v>
      </c>
      <c r="B81" s="3">
        <v>0</v>
      </c>
      <c r="C81" s="3">
        <v>0</v>
      </c>
      <c r="D81" s="3">
        <v>0</v>
      </c>
      <c r="E81" s="3">
        <v>0</v>
      </c>
      <c r="F81" s="3">
        <v>0</v>
      </c>
      <c r="G81" s="3">
        <v>0</v>
      </c>
      <c r="H81" s="3">
        <v>0</v>
      </c>
      <c r="I81" s="3">
        <v>0</v>
      </c>
      <c r="J81" s="3">
        <v>0</v>
      </c>
      <c r="K81" s="3">
        <v>0</v>
      </c>
      <c r="L81" s="22">
        <f t="shared" ref="L81:L82" si="60">SUM(D81:K81)</f>
        <v>0</v>
      </c>
    </row>
    <row r="82" spans="1:12" ht="16.5" customHeight="1" x14ac:dyDescent="0.25">
      <c r="A82" s="31" t="s">
        <v>85</v>
      </c>
      <c r="B82" s="3">
        <v>0</v>
      </c>
      <c r="C82" s="3">
        <v>0</v>
      </c>
      <c r="D82" s="3">
        <v>0</v>
      </c>
      <c r="E82" s="3">
        <v>0</v>
      </c>
      <c r="F82" s="3">
        <v>0</v>
      </c>
      <c r="G82" s="3">
        <v>0</v>
      </c>
      <c r="H82" s="3">
        <v>0</v>
      </c>
      <c r="I82" s="3">
        <v>0</v>
      </c>
      <c r="J82" s="3">
        <v>0</v>
      </c>
      <c r="K82" s="3">
        <v>0</v>
      </c>
      <c r="L82" s="22">
        <f t="shared" si="60"/>
        <v>0</v>
      </c>
    </row>
    <row r="83" spans="1:12" ht="16.5" customHeight="1" x14ac:dyDescent="0.25">
      <c r="A83" s="33" t="s">
        <v>86</v>
      </c>
      <c r="B83" s="4">
        <f>SUM(B84:B85)</f>
        <v>0</v>
      </c>
      <c r="C83" s="4">
        <f t="shared" ref="C83:L83" si="61">SUM(C84:C85)</f>
        <v>0</v>
      </c>
      <c r="D83" s="4">
        <f t="shared" si="61"/>
        <v>0</v>
      </c>
      <c r="E83" s="4">
        <f t="shared" ref="E83:G83" si="62">SUM(E84:E85)</f>
        <v>0</v>
      </c>
      <c r="F83" s="4">
        <f t="shared" ref="F83" si="63">SUM(F84:F85)</f>
        <v>0</v>
      </c>
      <c r="G83" s="4">
        <f t="shared" si="62"/>
        <v>0</v>
      </c>
      <c r="H83" s="4">
        <f t="shared" ref="H83" si="64">SUM(H84:H85)</f>
        <v>0</v>
      </c>
      <c r="I83" s="4">
        <f t="shared" ref="I83:K83" si="65">SUM(I84:I85)</f>
        <v>0</v>
      </c>
      <c r="J83" s="4">
        <f t="shared" ref="J83" si="66">SUM(J84:J85)</f>
        <v>0</v>
      </c>
      <c r="K83" s="4">
        <f t="shared" si="65"/>
        <v>0</v>
      </c>
      <c r="L83" s="32">
        <f t="shared" si="61"/>
        <v>0</v>
      </c>
    </row>
    <row r="84" spans="1:12" ht="16.5" customHeight="1" x14ac:dyDescent="0.25">
      <c r="A84" s="31" t="s">
        <v>87</v>
      </c>
      <c r="B84" s="3">
        <v>0</v>
      </c>
      <c r="C84" s="3">
        <v>0</v>
      </c>
      <c r="D84" s="3">
        <v>0</v>
      </c>
      <c r="E84" s="3">
        <v>0</v>
      </c>
      <c r="F84" s="3">
        <v>0</v>
      </c>
      <c r="G84" s="3">
        <v>0</v>
      </c>
      <c r="H84" s="3">
        <v>0</v>
      </c>
      <c r="I84" s="3">
        <v>0</v>
      </c>
      <c r="J84" s="3">
        <v>0</v>
      </c>
      <c r="K84" s="3">
        <v>0</v>
      </c>
      <c r="L84" s="22">
        <f t="shared" ref="L84:L85" si="67">SUM(D84:K84)</f>
        <v>0</v>
      </c>
    </row>
    <row r="85" spans="1:12" ht="16.5" customHeight="1" x14ac:dyDescent="0.25">
      <c r="A85" s="31" t="s">
        <v>88</v>
      </c>
      <c r="B85" s="3">
        <v>0</v>
      </c>
      <c r="C85" s="3">
        <v>0</v>
      </c>
      <c r="D85" s="3">
        <v>0</v>
      </c>
      <c r="E85" s="3">
        <v>0</v>
      </c>
      <c r="F85" s="3">
        <v>0</v>
      </c>
      <c r="G85" s="3">
        <v>0</v>
      </c>
      <c r="H85" s="3">
        <v>0</v>
      </c>
      <c r="I85" s="3">
        <v>0</v>
      </c>
      <c r="J85" s="3">
        <v>0</v>
      </c>
      <c r="K85" s="3">
        <v>0</v>
      </c>
      <c r="L85" s="22">
        <f t="shared" si="67"/>
        <v>0</v>
      </c>
    </row>
    <row r="86" spans="1:12" ht="16.5" customHeight="1" x14ac:dyDescent="0.25">
      <c r="A86" s="33" t="s">
        <v>89</v>
      </c>
      <c r="B86" s="4">
        <f>B87</f>
        <v>0</v>
      </c>
      <c r="C86" s="4">
        <f t="shared" ref="C86:L86" si="68">C87</f>
        <v>0</v>
      </c>
      <c r="D86" s="4">
        <f t="shared" si="68"/>
        <v>0</v>
      </c>
      <c r="E86" s="4">
        <f t="shared" si="68"/>
        <v>0</v>
      </c>
      <c r="F86" s="4">
        <f t="shared" si="68"/>
        <v>0</v>
      </c>
      <c r="G86" s="4">
        <f t="shared" si="68"/>
        <v>0</v>
      </c>
      <c r="H86" s="4">
        <f t="shared" si="68"/>
        <v>0</v>
      </c>
      <c r="I86" s="4">
        <f t="shared" si="68"/>
        <v>0</v>
      </c>
      <c r="J86" s="4">
        <f t="shared" si="68"/>
        <v>0</v>
      </c>
      <c r="K86" s="4">
        <f t="shared" si="68"/>
        <v>0</v>
      </c>
      <c r="L86" s="32">
        <f t="shared" si="68"/>
        <v>0</v>
      </c>
    </row>
    <row r="87" spans="1:12" ht="16.5" customHeight="1" x14ac:dyDescent="0.25">
      <c r="A87" s="31" t="s">
        <v>90</v>
      </c>
      <c r="B87" s="3">
        <v>0</v>
      </c>
      <c r="C87" s="3">
        <v>0</v>
      </c>
      <c r="D87" s="3">
        <v>0</v>
      </c>
      <c r="E87" s="3">
        <v>0</v>
      </c>
      <c r="F87" s="3">
        <v>0</v>
      </c>
      <c r="G87" s="3">
        <v>0</v>
      </c>
      <c r="H87" s="3">
        <v>0</v>
      </c>
      <c r="I87" s="3">
        <v>0</v>
      </c>
      <c r="J87" s="3">
        <v>0</v>
      </c>
      <c r="K87" s="3">
        <v>0</v>
      </c>
      <c r="L87" s="22">
        <f>SUM(D87:K87)</f>
        <v>0</v>
      </c>
    </row>
    <row r="88" spans="1:12" ht="16.5" customHeight="1" x14ac:dyDescent="0.25">
      <c r="A88" s="36" t="s">
        <v>91</v>
      </c>
      <c r="B88" s="37">
        <f>B86+B83+B80</f>
        <v>0</v>
      </c>
      <c r="C88" s="37">
        <f t="shared" ref="C88:L88" si="69">C86+C83+C80</f>
        <v>0</v>
      </c>
      <c r="D88" s="37">
        <f t="shared" si="69"/>
        <v>0</v>
      </c>
      <c r="E88" s="37">
        <f t="shared" ref="E88:G88" si="70">E86+E83+E80</f>
        <v>0</v>
      </c>
      <c r="F88" s="37">
        <f t="shared" ref="F88" si="71">F86+F83+F80</f>
        <v>0</v>
      </c>
      <c r="G88" s="37">
        <f t="shared" si="70"/>
        <v>0</v>
      </c>
      <c r="H88" s="37">
        <f t="shared" ref="H88" si="72">H86+H83+H80</f>
        <v>0</v>
      </c>
      <c r="I88" s="37">
        <f t="shared" ref="I88:K88" si="73">I86+I83+I80</f>
        <v>0</v>
      </c>
      <c r="J88" s="37">
        <f t="shared" ref="J88" si="74">J86+J83+J80</f>
        <v>0</v>
      </c>
      <c r="K88" s="37">
        <f t="shared" si="73"/>
        <v>0</v>
      </c>
      <c r="L88" s="38">
        <f t="shared" si="69"/>
        <v>0</v>
      </c>
    </row>
    <row r="89" spans="1:12" ht="4.5" customHeight="1" x14ac:dyDescent="0.25">
      <c r="A89" s="31"/>
      <c r="B89" s="3"/>
      <c r="C89" s="3"/>
      <c r="D89" s="3"/>
      <c r="E89" s="3"/>
      <c r="F89" s="3"/>
      <c r="G89" s="3"/>
      <c r="H89" s="3"/>
      <c r="I89" s="3"/>
      <c r="J89" s="3"/>
      <c r="K89" s="3"/>
      <c r="L89" s="22"/>
    </row>
    <row r="90" spans="1:12" x14ac:dyDescent="0.25">
      <c r="A90" s="40" t="s">
        <v>92</v>
      </c>
      <c r="B90" s="41">
        <f>B88+B78</f>
        <v>7256831790</v>
      </c>
      <c r="C90" s="41">
        <f t="shared" ref="C90:L90" si="75">C88+C78</f>
        <v>8556809621.9800005</v>
      </c>
      <c r="D90" s="41">
        <f t="shared" si="75"/>
        <v>374721940.30000001</v>
      </c>
      <c r="E90" s="41">
        <f t="shared" si="75"/>
        <v>599390026.13000011</v>
      </c>
      <c r="F90" s="41">
        <f t="shared" si="75"/>
        <v>734215998.11999989</v>
      </c>
      <c r="G90" s="41">
        <f t="shared" si="75"/>
        <v>590327157.13000011</v>
      </c>
      <c r="H90" s="41">
        <f t="shared" ref="H90:K90" si="76">H88+H78</f>
        <v>529647743.05999976</v>
      </c>
      <c r="I90" s="41">
        <f t="shared" si="76"/>
        <v>873940447.88000011</v>
      </c>
      <c r="J90" s="41">
        <f t="shared" si="76"/>
        <v>585574203.84000015</v>
      </c>
      <c r="K90" s="41">
        <f t="shared" si="76"/>
        <v>582525694.96999979</v>
      </c>
      <c r="L90" s="42">
        <f t="shared" si="75"/>
        <v>4870343211.4300003</v>
      </c>
    </row>
    <row r="91" spans="1:12" x14ac:dyDescent="0.25">
      <c r="A91" s="5" t="s">
        <v>93</v>
      </c>
      <c r="B91" s="6"/>
      <c r="C91" s="6"/>
      <c r="D91" s="3"/>
      <c r="E91" s="3"/>
      <c r="F91" s="3"/>
      <c r="G91" s="3"/>
      <c r="H91" s="3"/>
      <c r="I91" s="3"/>
      <c r="J91" s="3"/>
      <c r="K91" s="3"/>
    </row>
    <row r="92" spans="1:12" x14ac:dyDescent="0.25">
      <c r="A92" s="5" t="s">
        <v>94</v>
      </c>
      <c r="B92" s="6"/>
      <c r="C92" s="6"/>
      <c r="D92" s="3"/>
      <c r="E92" s="3"/>
      <c r="F92" s="3"/>
      <c r="G92" s="3"/>
      <c r="H92" s="3"/>
      <c r="I92" s="3"/>
      <c r="J92" s="3"/>
      <c r="K92" s="3"/>
      <c r="L92" s="3"/>
    </row>
    <row r="93" spans="1:12" ht="16.5" x14ac:dyDescent="0.3">
      <c r="A93" s="11" t="s">
        <v>95</v>
      </c>
      <c r="B93" s="10"/>
      <c r="C93" s="10"/>
      <c r="D93" s="10"/>
      <c r="E93" s="10"/>
      <c r="F93" s="10"/>
      <c r="G93" s="12"/>
      <c r="H93" s="12"/>
      <c r="I93" s="12"/>
      <c r="J93" s="12"/>
      <c r="K93" s="12"/>
      <c r="L93" s="43"/>
    </row>
    <row r="94" spans="1:12" ht="30" x14ac:dyDescent="0.3">
      <c r="A94" s="11" t="s">
        <v>96</v>
      </c>
      <c r="B94" s="10"/>
      <c r="C94" s="10"/>
      <c r="D94" s="10"/>
      <c r="E94" s="10"/>
      <c r="F94" s="10"/>
      <c r="G94" s="10"/>
      <c r="H94" s="10"/>
      <c r="I94" s="10"/>
      <c r="J94" s="10"/>
      <c r="K94" s="10"/>
      <c r="L94" s="43"/>
    </row>
    <row r="95" spans="1:12" ht="16.5" x14ac:dyDescent="0.3">
      <c r="A95" s="11" t="s">
        <v>97</v>
      </c>
      <c r="B95" s="10"/>
      <c r="C95" s="10"/>
      <c r="D95" s="10"/>
      <c r="E95" s="10"/>
      <c r="F95" s="10"/>
      <c r="G95" s="10"/>
      <c r="H95" s="10"/>
      <c r="I95" s="10"/>
      <c r="J95" s="10"/>
      <c r="K95" s="10"/>
      <c r="L95" s="10"/>
    </row>
    <row r="96" spans="1:12" ht="16.5" x14ac:dyDescent="0.3">
      <c r="A96" s="11" t="s">
        <v>98</v>
      </c>
      <c r="B96" s="10"/>
      <c r="C96" s="10"/>
      <c r="D96" s="10"/>
      <c r="E96" s="10"/>
      <c r="F96" s="10"/>
      <c r="G96" s="10"/>
      <c r="H96" s="10"/>
      <c r="I96" s="10"/>
      <c r="J96" s="10"/>
      <c r="K96" s="10"/>
      <c r="L96" s="10"/>
    </row>
    <row r="97" spans="1:12" ht="16.5" x14ac:dyDescent="0.3">
      <c r="A97" s="11" t="s">
        <v>99</v>
      </c>
      <c r="B97" s="10"/>
      <c r="C97" s="10"/>
      <c r="D97" s="10"/>
      <c r="E97" s="10"/>
      <c r="F97" s="10"/>
      <c r="G97" s="10"/>
      <c r="H97" s="10"/>
      <c r="I97" s="10"/>
      <c r="J97" s="10"/>
      <c r="K97" s="10"/>
      <c r="L97" s="10"/>
    </row>
    <row r="98" spans="1:12" x14ac:dyDescent="0.25">
      <c r="B98" s="3"/>
      <c r="C98" s="3"/>
      <c r="D98" s="3"/>
      <c r="E98" s="3"/>
      <c r="F98" s="3"/>
      <c r="G98" s="3"/>
      <c r="H98" s="3"/>
      <c r="I98" s="3"/>
      <c r="J98" s="3"/>
      <c r="K98" s="3"/>
    </row>
    <row r="99" spans="1:12" x14ac:dyDescent="0.25">
      <c r="A99" s="48"/>
      <c r="B99" s="48"/>
      <c r="C99" s="7"/>
      <c r="D99" s="3"/>
      <c r="E99" s="3"/>
      <c r="F99" s="3"/>
      <c r="G99" s="3"/>
      <c r="H99" s="3"/>
      <c r="I99" s="3"/>
      <c r="J99" s="3"/>
      <c r="K99" s="3"/>
    </row>
    <row r="100" spans="1:12" x14ac:dyDescent="0.25">
      <c r="A100" s="48"/>
      <c r="B100" s="48"/>
      <c r="C100" s="7"/>
      <c r="D100" s="3"/>
      <c r="E100" s="3"/>
      <c r="F100" s="3"/>
      <c r="G100" s="3"/>
      <c r="H100" s="3"/>
      <c r="I100" s="3"/>
      <c r="J100" s="3"/>
      <c r="K100" s="3"/>
    </row>
    <row r="101" spans="1:12" x14ac:dyDescent="0.25">
      <c r="B101" s="3"/>
      <c r="C101" s="3"/>
      <c r="D101" s="3"/>
      <c r="E101" s="3"/>
      <c r="F101" s="3"/>
      <c r="G101" s="3"/>
      <c r="H101" s="3"/>
      <c r="I101" s="3"/>
      <c r="J101" s="3"/>
      <c r="K101" s="3"/>
    </row>
    <row r="102" spans="1:12" x14ac:dyDescent="0.25">
      <c r="B102" s="3"/>
      <c r="C102" s="3"/>
      <c r="D102" s="8"/>
      <c r="E102" s="8"/>
      <c r="F102" s="8"/>
      <c r="G102" s="8"/>
      <c r="H102" s="8"/>
      <c r="I102" s="8"/>
      <c r="J102" s="8"/>
      <c r="K102" s="8"/>
    </row>
    <row r="103" spans="1:12" x14ac:dyDescent="0.25">
      <c r="A103" s="4"/>
    </row>
    <row r="104" spans="1:12" x14ac:dyDescent="0.25">
      <c r="A104" s="3"/>
    </row>
    <row r="105" spans="1:12" x14ac:dyDescent="0.25">
      <c r="A105" s="3"/>
    </row>
  </sheetData>
  <mergeCells count="10">
    <mergeCell ref="A99:B99"/>
    <mergeCell ref="A100:B100"/>
    <mergeCell ref="A7:L7"/>
    <mergeCell ref="A8:L8"/>
    <mergeCell ref="A9:L9"/>
    <mergeCell ref="A10:L10"/>
    <mergeCell ref="B12:B13"/>
    <mergeCell ref="C12:C13"/>
    <mergeCell ref="L12:L13"/>
    <mergeCell ref="D12:K12"/>
  </mergeCells>
  <pageMargins left="0.15748031496062992" right="0.15748031496062992" top="0.23622047244094491" bottom="0.4" header="0.15748031496062992" footer="0.15748031496062992"/>
  <pageSetup scale="4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AGOSTO</vt:lpstr>
      <vt:lpstr>AGOSTO!Área_de_impresión</vt:lpstr>
      <vt:lpstr>AGOSTO!Títulos_a_imprimir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Dairy De Aza</dc:creator>
  <cp:keywords/>
  <dc:description/>
  <cp:lastModifiedBy>Anel Paredes</cp:lastModifiedBy>
  <cp:revision/>
  <dcterms:created xsi:type="dcterms:W3CDTF">2024-06-20T13:34:20Z</dcterms:created>
  <dcterms:modified xsi:type="dcterms:W3CDTF">2025-09-09T19:19:16Z</dcterms:modified>
  <cp:category/>
  <cp:contentStatus/>
</cp:coreProperties>
</file>