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el Paredes\Desktop\PORTAL DE TRANSPARENCIA\PRESUPUESTO\Ejecución presupuestaria 2025\"/>
    </mc:Choice>
  </mc:AlternateContent>
  <xr:revisionPtr revIDLastSave="0" documentId="8_{CC322D94-A3CA-4895-BCD7-3AB2E14992BF}" xr6:coauthVersionLast="47" xr6:coauthVersionMax="47" xr10:uidLastSave="{00000000-0000-0000-0000-000000000000}"/>
  <bookViews>
    <workbookView xWindow="-120" yWindow="-120" windowWidth="29040" windowHeight="15840" xr2:uid="{CB4CC4D3-6CA4-4CFC-8435-8DB1C645FC9E}"/>
  </bookViews>
  <sheets>
    <sheet name="MARZO" sheetId="1" r:id="rId1"/>
  </sheets>
  <definedNames>
    <definedName name="_xlnm.Print_Titles" localSheetId="0">MARZO!$1:$13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6" i="1" l="1"/>
  <c r="E88" i="1" s="1"/>
  <c r="E83" i="1"/>
  <c r="E80" i="1"/>
  <c r="E74" i="1"/>
  <c r="E71" i="1"/>
  <c r="E66" i="1"/>
  <c r="E56" i="1"/>
  <c r="E48" i="1"/>
  <c r="E39" i="1"/>
  <c r="E29" i="1"/>
  <c r="E19" i="1"/>
  <c r="E15" i="1"/>
  <c r="G87" i="1"/>
  <c r="G85" i="1"/>
  <c r="G84" i="1"/>
  <c r="G82" i="1"/>
  <c r="G81" i="1"/>
  <c r="G77" i="1"/>
  <c r="G76" i="1"/>
  <c r="G75" i="1"/>
  <c r="G73" i="1"/>
  <c r="G72" i="1"/>
  <c r="G70" i="1"/>
  <c r="G69" i="1"/>
  <c r="G68" i="1"/>
  <c r="G67" i="1"/>
  <c r="G65" i="1"/>
  <c r="G64" i="1"/>
  <c r="G63" i="1"/>
  <c r="G62" i="1"/>
  <c r="G61" i="1"/>
  <c r="G60" i="1"/>
  <c r="G59" i="1"/>
  <c r="G58" i="1"/>
  <c r="G57" i="1"/>
  <c r="G55" i="1"/>
  <c r="G54" i="1"/>
  <c r="G53" i="1"/>
  <c r="G52" i="1"/>
  <c r="G51" i="1"/>
  <c r="G50" i="1"/>
  <c r="G49" i="1"/>
  <c r="G47" i="1"/>
  <c r="G46" i="1"/>
  <c r="G45" i="1"/>
  <c r="G44" i="1"/>
  <c r="G43" i="1"/>
  <c r="G42" i="1"/>
  <c r="G41" i="1"/>
  <c r="G40" i="1"/>
  <c r="G38" i="1"/>
  <c r="G37" i="1"/>
  <c r="G36" i="1"/>
  <c r="G35" i="1"/>
  <c r="G34" i="1"/>
  <c r="G33" i="1"/>
  <c r="G32" i="1"/>
  <c r="G31" i="1"/>
  <c r="G30" i="1"/>
  <c r="G28" i="1"/>
  <c r="G27" i="1"/>
  <c r="G26" i="1"/>
  <c r="G25" i="1"/>
  <c r="G24" i="1"/>
  <c r="G23" i="1"/>
  <c r="G22" i="1"/>
  <c r="G21" i="1"/>
  <c r="G20" i="1"/>
  <c r="G17" i="1"/>
  <c r="G18" i="1"/>
  <c r="G16" i="1"/>
  <c r="F15" i="1"/>
  <c r="F19" i="1"/>
  <c r="F29" i="1"/>
  <c r="F39" i="1"/>
  <c r="F48" i="1"/>
  <c r="F56" i="1"/>
  <c r="F66" i="1"/>
  <c r="F71" i="1"/>
  <c r="F74" i="1"/>
  <c r="F80" i="1"/>
  <c r="F83" i="1"/>
  <c r="F86" i="1"/>
  <c r="C74" i="1"/>
  <c r="C71" i="1"/>
  <c r="C66" i="1"/>
  <c r="C56" i="1"/>
  <c r="C48" i="1"/>
  <c r="C39" i="1"/>
  <c r="C29" i="1"/>
  <c r="C19" i="1"/>
  <c r="E78" i="1" l="1"/>
  <c r="E90" i="1" s="1"/>
  <c r="F88" i="1"/>
  <c r="F78" i="1"/>
  <c r="G86" i="1"/>
  <c r="C86" i="1"/>
  <c r="D86" i="1"/>
  <c r="B86" i="1"/>
  <c r="C83" i="1"/>
  <c r="D83" i="1"/>
  <c r="B83" i="1"/>
  <c r="C80" i="1"/>
  <c r="D80" i="1"/>
  <c r="B80" i="1"/>
  <c r="D74" i="1"/>
  <c r="B74" i="1"/>
  <c r="D71" i="1"/>
  <c r="B71" i="1"/>
  <c r="G66" i="1"/>
  <c r="D66" i="1"/>
  <c r="B66" i="1"/>
  <c r="D56" i="1"/>
  <c r="B56" i="1"/>
  <c r="D48" i="1"/>
  <c r="B48" i="1"/>
  <c r="D39" i="1"/>
  <c r="B39" i="1"/>
  <c r="D29" i="1"/>
  <c r="B29" i="1"/>
  <c r="D19" i="1"/>
  <c r="B19" i="1"/>
  <c r="D15" i="1"/>
  <c r="C15" i="1"/>
  <c r="C78" i="1" s="1"/>
  <c r="B15" i="1"/>
  <c r="F90" i="1" l="1"/>
  <c r="D88" i="1"/>
  <c r="C88" i="1"/>
  <c r="B88" i="1"/>
  <c r="D78" i="1"/>
  <c r="D90" i="1" s="1"/>
  <c r="C90" i="1"/>
  <c r="B78" i="1"/>
  <c r="B90" i="1" s="1"/>
  <c r="G80" i="1"/>
  <c r="G71" i="1"/>
  <c r="G74" i="1"/>
  <c r="G83" i="1"/>
  <c r="G88" i="1" s="1"/>
  <c r="G48" i="1"/>
  <c r="G15" i="1"/>
  <c r="G56" i="1"/>
  <c r="G19" i="1"/>
  <c r="G29" i="1"/>
  <c r="G39" i="1"/>
  <c r="G78" i="1" l="1"/>
  <c r="G90" i="1" s="1"/>
</calcChain>
</file>

<file path=xl/sharedStrings.xml><?xml version="1.0" encoding="utf-8"?>
<sst xmlns="http://schemas.openxmlformats.org/spreadsheetml/2006/main" count="95" uniqueCount="95">
  <si>
    <t>DIRECCION DE SERVICIOS DE ATENCION A EMERGENCIAS EXTRAHOSPITALARIAS</t>
  </si>
  <si>
    <t>EJECUCION DEL GASTO Y APLICACIONES FINANCIERAS</t>
  </si>
  <si>
    <t>VALORES EN RD$</t>
  </si>
  <si>
    <t>DETALLE</t>
  </si>
  <si>
    <t>PRESUPUESTO APROBADO</t>
  </si>
  <si>
    <t>PRESUPUESTO MODIFICADO</t>
  </si>
  <si>
    <t>GASTO DEVENGADO</t>
  </si>
  <si>
    <t>TOTAL</t>
  </si>
  <si>
    <t>ENERO</t>
  </si>
  <si>
    <t>2 - GASTOS</t>
  </si>
  <si>
    <t>2.1 - REMUNERACIONES Y CONTRIBUCIONES</t>
  </si>
  <si>
    <t>2.1.1 - REMUNERACIONES</t>
  </si>
  <si>
    <t>2.1.2 - SOBRESUELDOS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</si>
  <si>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</si>
  <si>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</si>
  <si>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</si>
  <si>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</si>
  <si>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</si>
  <si>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</si>
  <si>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</si>
  <si>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</si>
  <si>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</si>
  <si>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</si>
  <si>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</si>
  <si>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</si>
  <si>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</si>
  <si>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</si>
  <si>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</si>
  <si>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</si>
  <si>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</si>
  <si>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</si>
  <si>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</si>
  <si>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GASTOS QUE SE ASIGNARÁN DURANTE EL EJERCICIO (ART. 32 Y 33 LEY 423-06) A</t>
  </si>
  <si>
    <t>2.3.9 - PRODUCTOS Y ÚTILES VARIOS</t>
  </si>
  <si>
    <t>2.4 TRANSFERENCIAS CORRIENTES</t>
  </si>
  <si>
    <t>2.4.1 TRANSFERENCIAS CORRIENTES AL SECTOR PRIVADO</t>
  </si>
  <si>
    <t>2.4.2 TRANSFERENCIAS CORRIENTES AL GOBIERNO GENERAL NACIONAL</t>
  </si>
  <si>
    <t>2.4.3 TRANSFERENCIAS CORRIENTES A GOBIERNOS GENERALES LOCALES</t>
  </si>
  <si>
    <t>2.4.4 TRANSFERENCIAS CORRIENTES A EMPRESAS PÚBLICAS NO FINANCIERAS</t>
  </si>
  <si>
    <t>2.4.5 TRANSFERENCIAS CORRIENTES A INSTITUCIONES PÚBLICAS FINANCIERAS</t>
  </si>
  <si>
    <t>2.4.6 SUBVENCIONES</t>
  </si>
  <si>
    <t>2.4.7 TRANSFERENCIAS CORRIENTES AL SECTOR EXTERNO</t>
  </si>
  <si>
    <t>2.4.9 TRANSFERENCIAS CORRIENTES A OTRAS INSTITUCIONES PÚBLICAS</t>
  </si>
  <si>
    <t>2.5 TRANSFERENCIAS DE CAPITAL</t>
  </si>
  <si>
    <t>2.5.1 TRANSFERENCIAS DE CAPITAL AL SECTOR PRIVADO</t>
  </si>
  <si>
    <t>2.5.2 TRANSFERENCIAS DE CAPITAL AL GOBIERNO GENERAL NACIONAL</t>
  </si>
  <si>
    <t>2.5.3 TRANSFERENCIAS DE CAPITAL A GOBIERNOS GENERALES LOCALES</t>
  </si>
  <si>
    <t>2.5.4 TRANSFERENCIAS DE CAPITAL A EMPRESAS PÚBLICAS NO FINANCIERAS</t>
  </si>
  <si>
    <t>2.5.5 TRANSFERENCIAS DE CAPITAL A INSTITUCIONES PÚBLICAS FINANCIERAS</t>
  </si>
  <si>
    <t>2.5.6 TRANSFERENCIAS DE CAPITAL AL SECTOR EXTERNO</t>
  </si>
  <si>
    <t>2.5.9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</si>
  <si>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</si>
  <si>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</si>
  <si>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</si>
  <si>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</si>
  <si>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</si>
  <si>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</si>
  <si>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EQUIPOS DE DEFENSA Y SEGURIDAD</t>
  </si>
  <si>
    <t>2.6.7 ACTIVOS BIOLÓGICOS</t>
  </si>
  <si>
    <t>2.6.8 BIENES INTANGIBLES</t>
  </si>
  <si>
    <t>2.6.9 EDIFICIOS, ESTRUCTURAS, TIERRAS, TERRENOS Y OBJETOS DE VALOR</t>
  </si>
  <si>
    <t>2.7 - OBRAS</t>
  </si>
  <si>
    <t>2.7.1 - OBRAS EN EDIFICACIONES</t>
  </si>
  <si>
    <t>2.7.2 INFRAESTRUCTURA</t>
  </si>
  <si>
    <t>2.7.3 CONSTRUCCIONES EN BIENES CONCESIONADOS</t>
  </si>
  <si>
    <t>2.7.4 GASTOS QUE SE ASIGNARÁN DURANTE EL EJERCICIO PARA INVERSIÓN (ART. 32 Y 33 LEY 423-06)</t>
  </si>
  <si>
    <t>2.8 - ADQUISICION DE ACTIVOS FINANCIEROS CON FINES DE POLÍTICA</t>
  </si>
  <si>
    <t>2.8.1-CONCESION DE PRESTAMOS</t>
  </si>
  <si>
    <t>2.8.2-ADQUISICION DE TITULOS VALORES REPRESENTATIVOS DE DEUDA</t>
  </si>
  <si>
    <t>2.9-GASTOS FINANCIEROS</t>
  </si>
  <si>
    <t>2.9.1-INTERESES DE LA DEUDA PUBLICA INTERNA</t>
  </si>
  <si>
    <t>2.9.2-INTERESES DE LA DEUDA PUBLICA EXTERNA</t>
  </si>
  <si>
    <t>2.9.4-COMISIONES Y OTROS GASTOS BANCARIOS DE LA DEUDA PUBLICA</t>
  </si>
  <si>
    <t>4-APLICACIONES FINANCIERAS</t>
  </si>
  <si>
    <t>4.1-INCREMENTO DE ACTIVOS FINANCIEROS</t>
  </si>
  <si>
    <t>4.1.1-INCREMENTO DE ACTIVOS FINANCIEROS CORRIENTES</t>
  </si>
  <si>
    <t>4.1.2-INCREMENTO DE ACTIVOS FINANCIEROS NO CORRIENTES</t>
  </si>
  <si>
    <t>4.2-DISMINUCION DE PASIVOS</t>
  </si>
  <si>
    <t>4.2.1-DISMINUCION DE PASIVOS CORRIENTES</t>
  </si>
  <si>
    <t>4.2.2-DISMINUCION DE PASIVOS NO CORRIENTES</t>
  </si>
  <si>
    <t>4.3-DISMINUCION DE FONDOS DE TERCEROS</t>
  </si>
  <si>
    <t>4.3.5-DISMINUCION DEPOSITOS FONDOS DE TERCEROS</t>
  </si>
  <si>
    <t>TOTAL GASTOS Y APLICACIONES FINANCIERAS</t>
  </si>
  <si>
    <t>1. GASTO DEVENGADO. </t>
  </si>
  <si>
    <t>2. SE PRESENTA EL GASTO POR MES; CADA MES SE DEBE ACTUALIZAR EL GASTO DEVENGADO DE LOS MESES ANTERIORES. </t>
  </si>
  <si>
    <t>3. SE PRESENTA LA CLASIFICACIÓN OBJETAL DEL GASTO AL NIVEL DE CUENTA. </t>
  </si>
  <si>
    <t>NOTAS:</t>
  </si>
  <si>
    <t xml:space="preserve">TOTAL GASTOS </t>
  </si>
  <si>
    <t>TOTAL APLICACIONES FINANCIERAS</t>
  </si>
  <si>
    <r>
      <t xml:space="preserve">FUENTE:  </t>
    </r>
    <r>
      <rPr>
        <sz val="10"/>
        <color theme="1"/>
        <rFont val="Times New Roman"/>
        <family val="1"/>
      </rPr>
      <t>REPORTE DEL -SIGEF</t>
    </r>
  </si>
  <si>
    <t>AÑO 2025</t>
  </si>
  <si>
    <t>FEBRERO</t>
  </si>
  <si>
    <t>MARZO</t>
  </si>
  <si>
    <t>4. FECHA DE IMPUTACIÓN: 31/03/2025</t>
  </si>
  <si>
    <t>5. FECHA DE REGISTRO: 31/03/2025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</si>
</sst>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Segoe UI"/>
      <family val="2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theme="4" tint="0.79998168889431442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FF0000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3" fillId="0" borderId="0" xfId="0" applyFont="1"/>
    <xf numFmtId="0" fontId="5" fillId="2" borderId="0" xfId="0" applyFont="1" applyFill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3" fontId="4" fillId="0" borderId="1" xfId="1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4" fontId="6" fillId="0" borderId="0" xfId="1" applyNumberFormat="1" applyFont="1" applyAlignment="1">
      <alignment horizontal="right" vertical="center" wrapText="1"/>
    </xf>
    <xf numFmtId="0" fontId="7" fillId="0" borderId="0" xfId="0" applyFont="1" applyAlignment="1">
      <alignment horizontal="left" vertical="center" wrapText="1" indent="2"/>
    </xf>
    <xf numFmtId="4" fontId="7" fillId="0" borderId="0" xfId="0" applyNumberFormat="1" applyFont="1" applyAlignment="1">
      <alignment horizontal="right"/>
    </xf>
    <xf numFmtId="4" fontId="3" fillId="0" borderId="0" xfId="0" applyNumberFormat="1" applyFont="1"/>
    <xf numFmtId="4" fontId="6" fillId="0" borderId="0" xfId="0" applyNumberFormat="1" applyFont="1" applyAlignment="1">
      <alignment horizontal="right" vertical="center" wrapText="1"/>
    </xf>
    <xf numFmtId="4" fontId="7" fillId="0" borderId="0" xfId="0" applyNumberFormat="1" applyFont="1"/>
    <xf numFmtId="4" fontId="7" fillId="0" borderId="0" xfId="0" applyNumberFormat="1" applyFont="1" applyAlignment="1">
      <alignment vertical="top"/>
    </xf>
    <xf numFmtId="4" fontId="7" fillId="0" borderId="0" xfId="0" applyNumberFormat="1" applyFont="1" applyAlignment="1">
      <alignment vertical="center" wrapText="1"/>
    </xf>
    <xf numFmtId="4" fontId="6" fillId="0" borderId="0" xfId="0" applyNumberFormat="1" applyFont="1" applyAlignment="1">
      <alignment vertical="center" wrapText="1"/>
    </xf>
    <xf numFmtId="0" fontId="3" fillId="0" borderId="0" xfId="0" applyFont="1" applyAlignment="1">
      <alignment horizontal="left" vertical="center" wrapText="1" indent="2"/>
    </xf>
    <xf numFmtId="4" fontId="4" fillId="0" borderId="0" xfId="0" applyNumberFormat="1" applyFont="1"/>
    <xf numFmtId="0" fontId="4" fillId="0" borderId="0" xfId="0" applyFont="1" applyAlignment="1">
      <alignment horizontal="left" vertical="center" wrapText="1"/>
    </xf>
    <xf numFmtId="4" fontId="4" fillId="0" borderId="0" xfId="0" applyNumberFormat="1" applyFont="1" applyAlignment="1">
      <alignment vertical="center" wrapText="1"/>
    </xf>
    <xf numFmtId="0" fontId="6" fillId="2" borderId="2" xfId="0" applyFont="1" applyFill="1" applyBorder="1" applyAlignment="1">
      <alignment horizontal="left" vertical="center" wrapText="1"/>
    </xf>
    <xf numFmtId="4" fontId="6" fillId="2" borderId="3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4" fontId="3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43" fontId="3" fillId="0" borderId="0" xfId="1" applyFont="1"/>
    <xf numFmtId="4" fontId="4" fillId="0" borderId="1" xfId="0" applyNumberFormat="1" applyFont="1" applyBorder="1"/>
    <xf numFmtId="0" fontId="9" fillId="0" borderId="0" xfId="0" applyFont="1"/>
    <xf numFmtId="0" fontId="10" fillId="0" borderId="0" xfId="0" applyFont="1" applyAlignment="1">
      <alignment horizontal="left" vertical="center" wrapText="1" indent="2"/>
    </xf>
    <xf numFmtId="0" fontId="4" fillId="3" borderId="0" xfId="0" applyFont="1" applyFill="1" applyAlignment="1">
      <alignment horizontal="left" vertical="center" wrapText="1"/>
    </xf>
    <xf numFmtId="4" fontId="4" fillId="3" borderId="0" xfId="0" applyNumberFormat="1" applyFont="1" applyFill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2" borderId="0" xfId="0" applyFont="1" applyFill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5403850</xdr:colOff>
      <xdr:row>0</xdr:row>
      <xdr:rowOff>0</xdr:rowOff>
    </xdr:from>
    <xdr:to>
      <xdr:col>2</xdr:col>
      <xdr:colOff>38100</xdr:colOff>
      <xdr:row>5</xdr:row>
      <xdr:rowOff>152400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4DCEA2BC-84FC-4D03-84B9-3B562A54B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03850" y="0"/>
          <a:ext cx="257175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504825</xdr:colOff>
      <xdr:row>99</xdr:row>
      <xdr:rowOff>146050</xdr:rowOff>
    </xdr:from>
    <xdr:to>
      <xdr:col>6</xdr:col>
      <xdr:colOff>1130300</xdr:colOff>
      <xdr:row>104</xdr:row>
      <xdr:rowOff>184150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A5E280E3-B5E8-CB05-3F35-39AC70D8B5B4}"/>
            </a:ext>
          </a:extLst>
        </xdr:cNvPr>
        <xdr:cNvGrpSpPr/>
      </xdr:nvGrpSpPr>
      <xdr:grpSpPr>
        <a:xfrm>
          <a:off x="504825" y="20250150"/>
          <a:ext cx="13007975" cy="990600"/>
          <a:chOff x="180975" y="19745325"/>
          <a:chExt cx="12296775" cy="990600"/>
        </a:xfrm>
      </xdr:grpSpPr>
      <xdr:grpSp>
        <xdr:nvGrpSpPr>
          <xdr:cNvPr id="3" name="Grupo 4">
            <a:extLst>
              <a:ext uri="{FF2B5EF4-FFF2-40B4-BE49-F238E27FC236}">
                <a16:creationId xmlns:a16="http://schemas.microsoft.com/office/drawing/2014/main" id="{B55A0EE4-815E-478C-A261-607B1E8E0F7A}"/>
              </a:ext>
            </a:extLst>
          </xdr:cNvPr>
          <xdr:cNvGrpSpPr>
            <a:grpSpLocks/>
          </xdr:cNvGrpSpPr>
        </xdr:nvGrpSpPr>
        <xdr:grpSpPr bwMode="auto">
          <a:xfrm>
            <a:off x="180975" y="19745325"/>
            <a:ext cx="12296775" cy="990600"/>
            <a:chOff x="0" y="9953625"/>
            <a:chExt cx="8416728" cy="1038225"/>
          </a:xfrm>
        </xdr:grpSpPr>
        <xdr:sp macro="" textlink="">
          <xdr:nvSpPr>
            <xdr:cNvPr id="4" name="CuadroTexto 3">
              <a:extLst>
                <a:ext uri="{FF2B5EF4-FFF2-40B4-BE49-F238E27FC236}">
                  <a16:creationId xmlns:a16="http://schemas.microsoft.com/office/drawing/2014/main" id="{711B2ED9-5C91-CC90-5BAA-FECF3006D476}"/>
                </a:ext>
              </a:extLst>
            </xdr:cNvPr>
            <xdr:cNvSpPr txBox="1"/>
          </xdr:nvSpPr>
          <xdr:spPr>
            <a:xfrm>
              <a:off x="4707109" y="9953625"/>
              <a:ext cx="3709619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APROBADO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  <a:endParaRPr lang="es-DO" sz="9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LIC. JUAN MANUEL VICENTE LUCIANO,</a:t>
              </a:r>
            </a:p>
            <a:p>
              <a:pPr algn="ctr"/>
              <a:r>
                <a:rPr lang="es-DO" sz="900">
                  <a:solidFill>
                    <a:schemeClr val="dk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ENCARGADO DEPARTAMENTO </a:t>
              </a:r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ADMINISTRADOR FINANCIERO</a:t>
              </a:r>
            </a:p>
          </xdr:txBody>
        </xdr:sp>
        <xdr:sp macro="" textlink="">
          <xdr:nvSpPr>
            <xdr:cNvPr id="5" name="CuadroTexto 4">
              <a:extLst>
                <a:ext uri="{FF2B5EF4-FFF2-40B4-BE49-F238E27FC236}">
                  <a16:creationId xmlns:a16="http://schemas.microsoft.com/office/drawing/2014/main" id="{D72CA3FA-F8D2-C45A-9E95-5D0876B40FBA}"/>
                </a:ext>
              </a:extLst>
            </xdr:cNvPr>
            <xdr:cNvSpPr txBox="1"/>
          </xdr:nvSpPr>
          <xdr:spPr>
            <a:xfrm>
              <a:off x="0" y="9953625"/>
              <a:ext cx="2444828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PREPARADO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    LICDA. DAIRY DE AZA</a:t>
              </a:r>
            </a:p>
            <a:p>
              <a:pPr algn="ctr"/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ENCARGADA</a:t>
              </a:r>
              <a:r>
                <a:rPr lang="es-DO" sz="900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DIVISION DE PRESUPUESTO</a:t>
              </a:r>
            </a:p>
            <a:p>
              <a:pPr algn="ctr"/>
              <a:endParaRPr lang="es-DO" sz="9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xdr:grp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523A91C7-195C-4E53-8D75-7FC98137A983}"/>
              </a:ext>
            </a:extLst>
          </xdr:cNvPr>
          <xdr:cNvSpPr txBox="1"/>
        </xdr:nvSpPr>
        <xdr:spPr bwMode="auto">
          <a:xfrm>
            <a:off x="2590799" y="19869150"/>
            <a:ext cx="4448175" cy="6667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900" b="1">
                <a:latin typeface="Times New Roman" panose="02020603050405020304" pitchFamily="18" charset="0"/>
                <a:cs typeface="Times New Roman" panose="02020603050405020304" pitchFamily="18" charset="0"/>
              </a:rPr>
              <a:t>                        LIC. FRANCISCO ALBERTO SANCHEZ PERDOMO</a:t>
            </a:r>
          </a:p>
          <a:p>
            <a:pPr algn="ctr"/>
            <a:r>
              <a:rPr lang="es-DO" sz="900">
                <a:latin typeface="Times New Roman" panose="02020603050405020304" pitchFamily="18" charset="0"/>
                <a:cs typeface="Times New Roman" panose="02020603050405020304" pitchFamily="18" charset="0"/>
              </a:rPr>
              <a:t>           ENCARGADO DIVISION FINANCIERA</a:t>
            </a:r>
            <a:endParaRPr lang="es-DO" sz="900" baseline="0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endParaRPr lang="es-DO" sz="9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F536B-7585-46DA-A77D-7F774664799B}">
  <sheetPr codeName="Hoja12"/>
  <dimension ref="A7:G105"/>
  <sheetViews>
    <sheetView showGridLines="0" tabSelected="1" zoomScale="75" zoomScaleNormal="75" workbookViewId="0">
      <selection activeCell="A25" sqref="A25"/>
    </sheetView>
  </sheetViews>
  <sheetFormatPr baseColWidth="10" defaultColWidth="9.140625" defaultRowHeight="15" x14ac:dyDescent="0.25"/>
  <cols>
    <col min="1" max="1" width="100.42578125" style="1" customWidth="1"/>
    <col min="2" max="2" width="18.7109375" style="1" customWidth="1"/>
    <col min="3" max="3" width="18.85546875" style="1" customWidth="1"/>
    <col min="4" max="4" width="16" style="1" customWidth="1"/>
    <col min="5" max="5" width="15.85546875" style="1" customWidth="1"/>
    <col min="6" max="6" width="16" style="1" customWidth="1"/>
    <col min="7" max="7" width="18" style="1" customWidth="1"/>
    <col min="247" max="247" width="108" customWidth="1"/>
    <col min="248" max="249" width="19.7109375" customWidth="1"/>
    <col min="250" max="250" width="18.7109375" customWidth="1"/>
    <col min="251" max="261" width="0" hidden="1" customWidth="1"/>
    <col min="262" max="262" width="17.140625" customWidth="1"/>
    <col min="503" max="503" width="108" customWidth="1"/>
    <col min="504" max="505" width="19.7109375" customWidth="1"/>
    <col min="506" max="506" width="18.7109375" customWidth="1"/>
    <col min="507" max="517" width="0" hidden="1" customWidth="1"/>
    <col min="518" max="518" width="17.140625" customWidth="1"/>
    <col min="759" max="759" width="108" customWidth="1"/>
    <col min="760" max="761" width="19.7109375" customWidth="1"/>
    <col min="762" max="762" width="18.7109375" customWidth="1"/>
    <col min="763" max="773" width="0" hidden="1" customWidth="1"/>
    <col min="774" max="774" width="17.140625" customWidth="1"/>
    <col min="1015" max="1015" width="108" customWidth="1"/>
    <col min="1016" max="1017" width="19.7109375" customWidth="1"/>
    <col min="1018" max="1018" width="18.7109375" customWidth="1"/>
    <col min="1019" max="1029" width="0" hidden="1" customWidth="1"/>
    <col min="1030" max="1030" width="17.140625" customWidth="1"/>
    <col min="1271" max="1271" width="108" customWidth="1"/>
    <col min="1272" max="1273" width="19.7109375" customWidth="1"/>
    <col min="1274" max="1274" width="18.7109375" customWidth="1"/>
    <col min="1275" max="1285" width="0" hidden="1" customWidth="1"/>
    <col min="1286" max="1286" width="17.140625" customWidth="1"/>
    <col min="1527" max="1527" width="108" customWidth="1"/>
    <col min="1528" max="1529" width="19.7109375" customWidth="1"/>
    <col min="1530" max="1530" width="18.7109375" customWidth="1"/>
    <col min="1531" max="1541" width="0" hidden="1" customWidth="1"/>
    <col min="1542" max="1542" width="17.140625" customWidth="1"/>
    <col min="1783" max="1783" width="108" customWidth="1"/>
    <col min="1784" max="1785" width="19.7109375" customWidth="1"/>
    <col min="1786" max="1786" width="18.7109375" customWidth="1"/>
    <col min="1787" max="1797" width="0" hidden="1" customWidth="1"/>
    <col min="1798" max="1798" width="17.140625" customWidth="1"/>
    <col min="2039" max="2039" width="108" customWidth="1"/>
    <col min="2040" max="2041" width="19.7109375" customWidth="1"/>
    <col min="2042" max="2042" width="18.7109375" customWidth="1"/>
    <col min="2043" max="2053" width="0" hidden="1" customWidth="1"/>
    <col min="2054" max="2054" width="17.140625" customWidth="1"/>
    <col min="2295" max="2295" width="108" customWidth="1"/>
    <col min="2296" max="2297" width="19.7109375" customWidth="1"/>
    <col min="2298" max="2298" width="18.7109375" customWidth="1"/>
    <col min="2299" max="2309" width="0" hidden="1" customWidth="1"/>
    <col min="2310" max="2310" width="17.140625" customWidth="1"/>
    <col min="2551" max="2551" width="108" customWidth="1"/>
    <col min="2552" max="2553" width="19.7109375" customWidth="1"/>
    <col min="2554" max="2554" width="18.7109375" customWidth="1"/>
    <col min="2555" max="2565" width="0" hidden="1" customWidth="1"/>
    <col min="2566" max="2566" width="17.140625" customWidth="1"/>
    <col min="2807" max="2807" width="108" customWidth="1"/>
    <col min="2808" max="2809" width="19.7109375" customWidth="1"/>
    <col min="2810" max="2810" width="18.7109375" customWidth="1"/>
    <col min="2811" max="2821" width="0" hidden="1" customWidth="1"/>
    <col min="2822" max="2822" width="17.140625" customWidth="1"/>
    <col min="3063" max="3063" width="108" customWidth="1"/>
    <col min="3064" max="3065" width="19.7109375" customWidth="1"/>
    <col min="3066" max="3066" width="18.7109375" customWidth="1"/>
    <col min="3067" max="3077" width="0" hidden="1" customWidth="1"/>
    <col min="3078" max="3078" width="17.140625" customWidth="1"/>
    <col min="3319" max="3319" width="108" customWidth="1"/>
    <col min="3320" max="3321" width="19.7109375" customWidth="1"/>
    <col min="3322" max="3322" width="18.7109375" customWidth="1"/>
    <col min="3323" max="3333" width="0" hidden="1" customWidth="1"/>
    <col min="3334" max="3334" width="17.140625" customWidth="1"/>
    <col min="3575" max="3575" width="108" customWidth="1"/>
    <col min="3576" max="3577" width="19.7109375" customWidth="1"/>
    <col min="3578" max="3578" width="18.7109375" customWidth="1"/>
    <col min="3579" max="3589" width="0" hidden="1" customWidth="1"/>
    <col min="3590" max="3590" width="17.140625" customWidth="1"/>
    <col min="3831" max="3831" width="108" customWidth="1"/>
    <col min="3832" max="3833" width="19.7109375" customWidth="1"/>
    <col min="3834" max="3834" width="18.7109375" customWidth="1"/>
    <col min="3835" max="3845" width="0" hidden="1" customWidth="1"/>
    <col min="3846" max="3846" width="17.140625" customWidth="1"/>
    <col min="4087" max="4087" width="108" customWidth="1"/>
    <col min="4088" max="4089" width="19.7109375" customWidth="1"/>
    <col min="4090" max="4090" width="18.7109375" customWidth="1"/>
    <col min="4091" max="4101" width="0" hidden="1" customWidth="1"/>
    <col min="4102" max="4102" width="17.140625" customWidth="1"/>
    <col min="4343" max="4343" width="108" customWidth="1"/>
    <col min="4344" max="4345" width="19.7109375" customWidth="1"/>
    <col min="4346" max="4346" width="18.7109375" customWidth="1"/>
    <col min="4347" max="4357" width="0" hidden="1" customWidth="1"/>
    <col min="4358" max="4358" width="17.140625" customWidth="1"/>
    <col min="4599" max="4599" width="108" customWidth="1"/>
    <col min="4600" max="4601" width="19.7109375" customWidth="1"/>
    <col min="4602" max="4602" width="18.7109375" customWidth="1"/>
    <col min="4603" max="4613" width="0" hidden="1" customWidth="1"/>
    <col min="4614" max="4614" width="17.140625" customWidth="1"/>
    <col min="4855" max="4855" width="108" customWidth="1"/>
    <col min="4856" max="4857" width="19.7109375" customWidth="1"/>
    <col min="4858" max="4858" width="18.7109375" customWidth="1"/>
    <col min="4859" max="4869" width="0" hidden="1" customWidth="1"/>
    <col min="4870" max="4870" width="17.140625" customWidth="1"/>
    <col min="5111" max="5111" width="108" customWidth="1"/>
    <col min="5112" max="5113" width="19.7109375" customWidth="1"/>
    <col min="5114" max="5114" width="18.7109375" customWidth="1"/>
    <col min="5115" max="5125" width="0" hidden="1" customWidth="1"/>
    <col min="5126" max="5126" width="17.140625" customWidth="1"/>
    <col min="5367" max="5367" width="108" customWidth="1"/>
    <col min="5368" max="5369" width="19.7109375" customWidth="1"/>
    <col min="5370" max="5370" width="18.7109375" customWidth="1"/>
    <col min="5371" max="5381" width="0" hidden="1" customWidth="1"/>
    <col min="5382" max="5382" width="17.140625" customWidth="1"/>
    <col min="5623" max="5623" width="108" customWidth="1"/>
    <col min="5624" max="5625" width="19.7109375" customWidth="1"/>
    <col min="5626" max="5626" width="18.7109375" customWidth="1"/>
    <col min="5627" max="5637" width="0" hidden="1" customWidth="1"/>
    <col min="5638" max="5638" width="17.140625" customWidth="1"/>
    <col min="5879" max="5879" width="108" customWidth="1"/>
    <col min="5880" max="5881" width="19.7109375" customWidth="1"/>
    <col min="5882" max="5882" width="18.7109375" customWidth="1"/>
    <col min="5883" max="5893" width="0" hidden="1" customWidth="1"/>
    <col min="5894" max="5894" width="17.140625" customWidth="1"/>
    <col min="6135" max="6135" width="108" customWidth="1"/>
    <col min="6136" max="6137" width="19.7109375" customWidth="1"/>
    <col min="6138" max="6138" width="18.7109375" customWidth="1"/>
    <col min="6139" max="6149" width="0" hidden="1" customWidth="1"/>
    <col min="6150" max="6150" width="17.140625" customWidth="1"/>
    <col min="6391" max="6391" width="108" customWidth="1"/>
    <col min="6392" max="6393" width="19.7109375" customWidth="1"/>
    <col min="6394" max="6394" width="18.7109375" customWidth="1"/>
    <col min="6395" max="6405" width="0" hidden="1" customWidth="1"/>
    <col min="6406" max="6406" width="17.140625" customWidth="1"/>
    <col min="6647" max="6647" width="108" customWidth="1"/>
    <col min="6648" max="6649" width="19.7109375" customWidth="1"/>
    <col min="6650" max="6650" width="18.7109375" customWidth="1"/>
    <col min="6651" max="6661" width="0" hidden="1" customWidth="1"/>
    <col min="6662" max="6662" width="17.140625" customWidth="1"/>
    <col min="6903" max="6903" width="108" customWidth="1"/>
    <col min="6904" max="6905" width="19.7109375" customWidth="1"/>
    <col min="6906" max="6906" width="18.7109375" customWidth="1"/>
    <col min="6907" max="6917" width="0" hidden="1" customWidth="1"/>
    <col min="6918" max="6918" width="17.140625" customWidth="1"/>
    <col min="7159" max="7159" width="108" customWidth="1"/>
    <col min="7160" max="7161" width="19.7109375" customWidth="1"/>
    <col min="7162" max="7162" width="18.7109375" customWidth="1"/>
    <col min="7163" max="7173" width="0" hidden="1" customWidth="1"/>
    <col min="7174" max="7174" width="17.140625" customWidth="1"/>
    <col min="7415" max="7415" width="108" customWidth="1"/>
    <col min="7416" max="7417" width="19.7109375" customWidth="1"/>
    <col min="7418" max="7418" width="18.7109375" customWidth="1"/>
    <col min="7419" max="7429" width="0" hidden="1" customWidth="1"/>
    <col min="7430" max="7430" width="17.140625" customWidth="1"/>
    <col min="7671" max="7671" width="108" customWidth="1"/>
    <col min="7672" max="7673" width="19.7109375" customWidth="1"/>
    <col min="7674" max="7674" width="18.7109375" customWidth="1"/>
    <col min="7675" max="7685" width="0" hidden="1" customWidth="1"/>
    <col min="7686" max="7686" width="17.140625" customWidth="1"/>
    <col min="7927" max="7927" width="108" customWidth="1"/>
    <col min="7928" max="7929" width="19.7109375" customWidth="1"/>
    <col min="7930" max="7930" width="18.7109375" customWidth="1"/>
    <col min="7931" max="7941" width="0" hidden="1" customWidth="1"/>
    <col min="7942" max="7942" width="17.140625" customWidth="1"/>
    <col min="8183" max="8183" width="108" customWidth="1"/>
    <col min="8184" max="8185" width="19.7109375" customWidth="1"/>
    <col min="8186" max="8186" width="18.7109375" customWidth="1"/>
    <col min="8187" max="8197" width="0" hidden="1" customWidth="1"/>
    <col min="8198" max="8198" width="17.140625" customWidth="1"/>
    <col min="8439" max="8439" width="108" customWidth="1"/>
    <col min="8440" max="8441" width="19.7109375" customWidth="1"/>
    <col min="8442" max="8442" width="18.7109375" customWidth="1"/>
    <col min="8443" max="8453" width="0" hidden="1" customWidth="1"/>
    <col min="8454" max="8454" width="17.140625" customWidth="1"/>
    <col min="8695" max="8695" width="108" customWidth="1"/>
    <col min="8696" max="8697" width="19.7109375" customWidth="1"/>
    <col min="8698" max="8698" width="18.7109375" customWidth="1"/>
    <col min="8699" max="8709" width="0" hidden="1" customWidth="1"/>
    <col min="8710" max="8710" width="17.140625" customWidth="1"/>
    <col min="8951" max="8951" width="108" customWidth="1"/>
    <col min="8952" max="8953" width="19.7109375" customWidth="1"/>
    <col min="8954" max="8954" width="18.7109375" customWidth="1"/>
    <col min="8955" max="8965" width="0" hidden="1" customWidth="1"/>
    <col min="8966" max="8966" width="17.140625" customWidth="1"/>
    <col min="9207" max="9207" width="108" customWidth="1"/>
    <col min="9208" max="9209" width="19.7109375" customWidth="1"/>
    <col min="9210" max="9210" width="18.7109375" customWidth="1"/>
    <col min="9211" max="9221" width="0" hidden="1" customWidth="1"/>
    <col min="9222" max="9222" width="17.140625" customWidth="1"/>
    <col min="9463" max="9463" width="108" customWidth="1"/>
    <col min="9464" max="9465" width="19.7109375" customWidth="1"/>
    <col min="9466" max="9466" width="18.7109375" customWidth="1"/>
    <col min="9467" max="9477" width="0" hidden="1" customWidth="1"/>
    <col min="9478" max="9478" width="17.140625" customWidth="1"/>
    <col min="9719" max="9719" width="108" customWidth="1"/>
    <col min="9720" max="9721" width="19.7109375" customWidth="1"/>
    <col min="9722" max="9722" width="18.7109375" customWidth="1"/>
    <col min="9723" max="9733" width="0" hidden="1" customWidth="1"/>
    <col min="9734" max="9734" width="17.140625" customWidth="1"/>
    <col min="9975" max="9975" width="108" customWidth="1"/>
    <col min="9976" max="9977" width="19.7109375" customWidth="1"/>
    <col min="9978" max="9978" width="18.7109375" customWidth="1"/>
    <col min="9979" max="9989" width="0" hidden="1" customWidth="1"/>
    <col min="9990" max="9990" width="17.140625" customWidth="1"/>
    <col min="10231" max="10231" width="108" customWidth="1"/>
    <col min="10232" max="10233" width="19.7109375" customWidth="1"/>
    <col min="10234" max="10234" width="18.7109375" customWidth="1"/>
    <col min="10235" max="10245" width="0" hidden="1" customWidth="1"/>
    <col min="10246" max="10246" width="17.140625" customWidth="1"/>
    <col min="10487" max="10487" width="108" customWidth="1"/>
    <col min="10488" max="10489" width="19.7109375" customWidth="1"/>
    <col min="10490" max="10490" width="18.7109375" customWidth="1"/>
    <col min="10491" max="10501" width="0" hidden="1" customWidth="1"/>
    <col min="10502" max="10502" width="17.140625" customWidth="1"/>
    <col min="10743" max="10743" width="108" customWidth="1"/>
    <col min="10744" max="10745" width="19.7109375" customWidth="1"/>
    <col min="10746" max="10746" width="18.7109375" customWidth="1"/>
    <col min="10747" max="10757" width="0" hidden="1" customWidth="1"/>
    <col min="10758" max="10758" width="17.140625" customWidth="1"/>
    <col min="10999" max="10999" width="108" customWidth="1"/>
    <col min="11000" max="11001" width="19.7109375" customWidth="1"/>
    <col min="11002" max="11002" width="18.7109375" customWidth="1"/>
    <col min="11003" max="11013" width="0" hidden="1" customWidth="1"/>
    <col min="11014" max="11014" width="17.140625" customWidth="1"/>
    <col min="11255" max="11255" width="108" customWidth="1"/>
    <col min="11256" max="11257" width="19.7109375" customWidth="1"/>
    <col min="11258" max="11258" width="18.7109375" customWidth="1"/>
    <col min="11259" max="11269" width="0" hidden="1" customWidth="1"/>
    <col min="11270" max="11270" width="17.140625" customWidth="1"/>
    <col min="11511" max="11511" width="108" customWidth="1"/>
    <col min="11512" max="11513" width="19.7109375" customWidth="1"/>
    <col min="11514" max="11514" width="18.7109375" customWidth="1"/>
    <col min="11515" max="11525" width="0" hidden="1" customWidth="1"/>
    <col min="11526" max="11526" width="17.140625" customWidth="1"/>
    <col min="11767" max="11767" width="108" customWidth="1"/>
    <col min="11768" max="11769" width="19.7109375" customWidth="1"/>
    <col min="11770" max="11770" width="18.7109375" customWidth="1"/>
    <col min="11771" max="11781" width="0" hidden="1" customWidth="1"/>
    <col min="11782" max="11782" width="17.140625" customWidth="1"/>
    <col min="12023" max="12023" width="108" customWidth="1"/>
    <col min="12024" max="12025" width="19.7109375" customWidth="1"/>
    <col min="12026" max="12026" width="18.7109375" customWidth="1"/>
    <col min="12027" max="12037" width="0" hidden="1" customWidth="1"/>
    <col min="12038" max="12038" width="17.140625" customWidth="1"/>
    <col min="12279" max="12279" width="108" customWidth="1"/>
    <col min="12280" max="12281" width="19.7109375" customWidth="1"/>
    <col min="12282" max="12282" width="18.7109375" customWidth="1"/>
    <col min="12283" max="12293" width="0" hidden="1" customWidth="1"/>
    <col min="12294" max="12294" width="17.140625" customWidth="1"/>
    <col min="12535" max="12535" width="108" customWidth="1"/>
    <col min="12536" max="12537" width="19.7109375" customWidth="1"/>
    <col min="12538" max="12538" width="18.7109375" customWidth="1"/>
    <col min="12539" max="12549" width="0" hidden="1" customWidth="1"/>
    <col min="12550" max="12550" width="17.140625" customWidth="1"/>
    <col min="12791" max="12791" width="108" customWidth="1"/>
    <col min="12792" max="12793" width="19.7109375" customWidth="1"/>
    <col min="12794" max="12794" width="18.7109375" customWidth="1"/>
    <col min="12795" max="12805" width="0" hidden="1" customWidth="1"/>
    <col min="12806" max="12806" width="17.140625" customWidth="1"/>
    <col min="13047" max="13047" width="108" customWidth="1"/>
    <col min="13048" max="13049" width="19.7109375" customWidth="1"/>
    <col min="13050" max="13050" width="18.7109375" customWidth="1"/>
    <col min="13051" max="13061" width="0" hidden="1" customWidth="1"/>
    <col min="13062" max="13062" width="17.140625" customWidth="1"/>
    <col min="13303" max="13303" width="108" customWidth="1"/>
    <col min="13304" max="13305" width="19.7109375" customWidth="1"/>
    <col min="13306" max="13306" width="18.7109375" customWidth="1"/>
    <col min="13307" max="13317" width="0" hidden="1" customWidth="1"/>
    <col min="13318" max="13318" width="17.140625" customWidth="1"/>
    <col min="13559" max="13559" width="108" customWidth="1"/>
    <col min="13560" max="13561" width="19.7109375" customWidth="1"/>
    <col min="13562" max="13562" width="18.7109375" customWidth="1"/>
    <col min="13563" max="13573" width="0" hidden="1" customWidth="1"/>
    <col min="13574" max="13574" width="17.140625" customWidth="1"/>
    <col min="13815" max="13815" width="108" customWidth="1"/>
    <col min="13816" max="13817" width="19.7109375" customWidth="1"/>
    <col min="13818" max="13818" width="18.7109375" customWidth="1"/>
    <col min="13819" max="13829" width="0" hidden="1" customWidth="1"/>
    <col min="13830" max="13830" width="17.140625" customWidth="1"/>
    <col min="14071" max="14071" width="108" customWidth="1"/>
    <col min="14072" max="14073" width="19.7109375" customWidth="1"/>
    <col min="14074" max="14074" width="18.7109375" customWidth="1"/>
    <col min="14075" max="14085" width="0" hidden="1" customWidth="1"/>
    <col min="14086" max="14086" width="17.140625" customWidth="1"/>
    <col min="14327" max="14327" width="108" customWidth="1"/>
    <col min="14328" max="14329" width="19.7109375" customWidth="1"/>
    <col min="14330" max="14330" width="18.7109375" customWidth="1"/>
    <col min="14331" max="14341" width="0" hidden="1" customWidth="1"/>
    <col min="14342" max="14342" width="17.140625" customWidth="1"/>
    <col min="14583" max="14583" width="108" customWidth="1"/>
    <col min="14584" max="14585" width="19.7109375" customWidth="1"/>
    <col min="14586" max="14586" width="18.7109375" customWidth="1"/>
    <col min="14587" max="14597" width="0" hidden="1" customWidth="1"/>
    <col min="14598" max="14598" width="17.140625" customWidth="1"/>
    <col min="14839" max="14839" width="108" customWidth="1"/>
    <col min="14840" max="14841" width="19.7109375" customWidth="1"/>
    <col min="14842" max="14842" width="18.7109375" customWidth="1"/>
    <col min="14843" max="14853" width="0" hidden="1" customWidth="1"/>
    <col min="14854" max="14854" width="17.140625" customWidth="1"/>
    <col min="15095" max="15095" width="108" customWidth="1"/>
    <col min="15096" max="15097" width="19.7109375" customWidth="1"/>
    <col min="15098" max="15098" width="18.7109375" customWidth="1"/>
    <col min="15099" max="15109" width="0" hidden="1" customWidth="1"/>
    <col min="15110" max="15110" width="17.140625" customWidth="1"/>
    <col min="15351" max="15351" width="108" customWidth="1"/>
    <col min="15352" max="15353" width="19.7109375" customWidth="1"/>
    <col min="15354" max="15354" width="18.7109375" customWidth="1"/>
    <col min="15355" max="15365" width="0" hidden="1" customWidth="1"/>
    <col min="15366" max="15366" width="17.140625" customWidth="1"/>
    <col min="15607" max="15607" width="108" customWidth="1"/>
    <col min="15608" max="15609" width="19.7109375" customWidth="1"/>
    <col min="15610" max="15610" width="18.7109375" customWidth="1"/>
    <col min="15611" max="15621" width="0" hidden="1" customWidth="1"/>
    <col min="15622" max="15622" width="17.140625" customWidth="1"/>
    <col min="15863" max="15863" width="108" customWidth="1"/>
    <col min="15864" max="15865" width="19.7109375" customWidth="1"/>
    <col min="15866" max="15866" width="18.7109375" customWidth="1"/>
    <col min="15867" max="15877" width="0" hidden="1" customWidth="1"/>
    <col min="15878" max="15878" width="17.140625" customWidth="1"/>
    <col min="16119" max="16119" width="108" customWidth="1"/>
    <col min="16120" max="16121" width="19.7109375" customWidth="1"/>
    <col min="16122" max="16122" width="18.7109375" customWidth="1"/>
    <col min="16123" max="16133" width="0" hidden="1" customWidth="1"/>
    <col min="16134" max="16134" width="17.140625" customWidth="1"/>
  </cols>
  <sheetData>
    <row r="7" spans="1:7" ht="18.75" customHeight="1" x14ac:dyDescent="0.25">
      <c r="A7" s="32" t="s">
        <v>0</v>
      </c>
      <c r="B7" s="32"/>
      <c r="C7" s="32"/>
      <c r="D7" s="32"/>
      <c r="E7" s="32"/>
      <c r="F7" s="32"/>
      <c r="G7" s="32"/>
    </row>
    <row r="8" spans="1:7" ht="18.75" x14ac:dyDescent="0.25">
      <c r="A8" s="32" t="s">
        <v>1</v>
      </c>
      <c r="B8" s="32"/>
      <c r="C8" s="32"/>
      <c r="D8" s="32"/>
      <c r="E8" s="32"/>
      <c r="F8" s="32"/>
      <c r="G8" s="32"/>
    </row>
    <row r="9" spans="1:7" ht="18.75" customHeight="1" x14ac:dyDescent="0.25">
      <c r="A9" s="33" t="s">
        <v>90</v>
      </c>
      <c r="B9" s="33"/>
      <c r="C9" s="33"/>
      <c r="D9" s="33"/>
      <c r="E9" s="33"/>
      <c r="F9" s="33"/>
      <c r="G9" s="33"/>
    </row>
    <row r="10" spans="1:7" x14ac:dyDescent="0.25">
      <c r="A10" s="33" t="s">
        <v>2</v>
      </c>
      <c r="B10" s="33"/>
      <c r="C10" s="33"/>
      <c r="D10" s="33"/>
      <c r="E10" s="33"/>
      <c r="F10" s="33"/>
      <c r="G10" s="33"/>
    </row>
    <row r="12" spans="1:7" ht="31.5" customHeight="1" x14ac:dyDescent="0.25">
      <c r="A12" s="2" t="s">
        <v>3</v>
      </c>
      <c r="B12" s="34" t="s">
        <v>4</v>
      </c>
      <c r="C12" s="34" t="s">
        <v>5</v>
      </c>
      <c r="D12" s="34" t="s">
        <v>6</v>
      </c>
      <c r="E12" s="34"/>
      <c r="F12" s="34"/>
      <c r="G12" s="34" t="s">
        <v>7</v>
      </c>
    </row>
    <row r="13" spans="1:7" ht="15.75" x14ac:dyDescent="0.25">
      <c r="A13" s="2"/>
      <c r="B13" s="34"/>
      <c r="C13" s="34"/>
      <c r="D13" s="3" t="s">
        <v>8</v>
      </c>
      <c r="E13" s="3" t="s">
        <v>91</v>
      </c>
      <c r="F13" s="3" t="s">
        <v>92</v>
      </c>
      <c r="G13" s="34"/>
    </row>
    <row r="14" spans="1:7" x14ac:dyDescent="0.25">
      <c r="A14" s="4" t="s">
        <v>9</v>
      </c>
      <c r="B14" s="5"/>
      <c r="C14" s="5"/>
      <c r="D14" s="5"/>
      <c r="E14" s="5"/>
      <c r="F14" s="5"/>
      <c r="G14" s="5"/>
    </row>
    <row r="15" spans="1:7" x14ac:dyDescent="0.25">
      <c r="A15" s="6" t="s">
        <v>10</v>
      </c>
      <c r="B15" s="7">
        <f>SUM(B16:B18)</f>
        <v>5020714334</v>
      </c>
      <c r="C15" s="7">
        <f>SUM(C16:C18)</f>
        <v>5480714334</v>
      </c>
      <c r="D15" s="7">
        <f t="shared" ref="D15:G15" si="0">SUM(D16:D18)</f>
        <v>373430616.97000003</v>
      </c>
      <c r="E15" s="7">
        <f t="shared" ref="E15:F15" si="1">SUM(E16:E18)</f>
        <v>377480769.87000006</v>
      </c>
      <c r="F15" s="7">
        <f t="shared" si="1"/>
        <v>376135547.12999994</v>
      </c>
      <c r="G15" s="7">
        <f t="shared" si="0"/>
        <v>1127046933.97</v>
      </c>
    </row>
    <row r="16" spans="1:7" x14ac:dyDescent="0.25">
      <c r="A16" s="8" t="s">
        <v>11</v>
      </c>
      <c r="B16" s="9">
        <v>3853917853</v>
      </c>
      <c r="C16" s="9">
        <v>4315720955.4499998</v>
      </c>
      <c r="D16" s="10">
        <v>302343687.24000001</v>
      </c>
      <c r="E16" s="10">
        <v>305773602.47000003</v>
      </c>
      <c r="F16" s="10">
        <v>304727764.46999991</v>
      </c>
      <c r="G16" s="9">
        <f>SUM(D16:F16)</f>
        <v>912845054.17999995</v>
      </c>
    </row>
    <row r="17" spans="1:7" x14ac:dyDescent="0.25">
      <c r="A17" s="8" t="s">
        <v>12</v>
      </c>
      <c r="B17" s="9">
        <v>625539822</v>
      </c>
      <c r="C17" s="9">
        <v>623736719.54999995</v>
      </c>
      <c r="D17" s="10">
        <v>24599328.16</v>
      </c>
      <c r="E17" s="10">
        <v>24803284.41</v>
      </c>
      <c r="F17" s="10">
        <v>24717349.410000004</v>
      </c>
      <c r="G17" s="9">
        <f t="shared" ref="G17:G77" si="2">SUM(D17:F17)</f>
        <v>74119961.980000004</v>
      </c>
    </row>
    <row r="18" spans="1:7" x14ac:dyDescent="0.25">
      <c r="A18" s="8" t="s">
        <v>13</v>
      </c>
      <c r="B18" s="9">
        <v>541256659</v>
      </c>
      <c r="C18" s="9">
        <v>541256659</v>
      </c>
      <c r="D18" s="10">
        <v>46487601.57</v>
      </c>
      <c r="E18" s="10">
        <v>46903882.990000002</v>
      </c>
      <c r="F18" s="10">
        <v>46690433.25</v>
      </c>
      <c r="G18" s="9">
        <f t="shared" si="2"/>
        <v>140081917.81</v>
      </c>
    </row>
    <row r="19" spans="1:7" x14ac:dyDescent="0.25">
      <c r="A19" s="6" t="s">
        <v>14</v>
      </c>
      <c r="B19" s="11">
        <f>SUM(B20:B28)</f>
        <v>1322019695</v>
      </c>
      <c r="C19" s="11">
        <f>SUM(C20:C28)</f>
        <v>2164023269.02</v>
      </c>
      <c r="D19" s="11">
        <f t="shared" ref="D19:G19" si="3">SUM(D20:D28)</f>
        <v>1291323.33</v>
      </c>
      <c r="E19" s="11">
        <f t="shared" ref="E19:F19" si="4">SUM(E20:E28)</f>
        <v>214237155.43000001</v>
      </c>
      <c r="F19" s="11">
        <f t="shared" si="4"/>
        <v>172639756.17000002</v>
      </c>
      <c r="G19" s="11">
        <f t="shared" si="3"/>
        <v>388168234.93000001</v>
      </c>
    </row>
    <row r="20" spans="1:7" x14ac:dyDescent="0.25">
      <c r="A20" s="8" t="s">
        <v>15</v>
      </c>
      <c r="B20" s="12">
        <v>18810011</v>
      </c>
      <c r="C20" s="12">
        <v>18810011</v>
      </c>
      <c r="D20" s="10">
        <v>1186303.33</v>
      </c>
      <c r="E20" s="10">
        <v>1555458.1600000001</v>
      </c>
      <c r="F20" s="10">
        <v>416266.66</v>
      </c>
      <c r="G20" s="9">
        <f t="shared" si="2"/>
        <v>3158028.1500000004</v>
      </c>
    </row>
    <row r="21" spans="1:7" x14ac:dyDescent="0.25">
      <c r="A21" s="8" t="s">
        <v>16</v>
      </c>
      <c r="B21" s="12">
        <v>3582980</v>
      </c>
      <c r="C21" s="12">
        <v>1371735.5</v>
      </c>
      <c r="D21" s="12">
        <v>0</v>
      </c>
      <c r="E21" s="12">
        <v>316240</v>
      </c>
      <c r="F21" s="12">
        <v>0</v>
      </c>
      <c r="G21" s="9">
        <f t="shared" si="2"/>
        <v>316240</v>
      </c>
    </row>
    <row r="22" spans="1:7" x14ac:dyDescent="0.25">
      <c r="A22" s="8" t="s">
        <v>17</v>
      </c>
      <c r="B22" s="12">
        <v>6653550</v>
      </c>
      <c r="C22" s="12">
        <v>0</v>
      </c>
      <c r="D22" s="12">
        <v>0</v>
      </c>
      <c r="E22" s="12">
        <v>0</v>
      </c>
      <c r="F22" s="12">
        <v>0</v>
      </c>
      <c r="G22" s="9">
        <f t="shared" si="2"/>
        <v>0</v>
      </c>
    </row>
    <row r="23" spans="1:7" x14ac:dyDescent="0.25">
      <c r="A23" s="8" t="s">
        <v>18</v>
      </c>
      <c r="B23" s="12">
        <v>5000</v>
      </c>
      <c r="C23" s="12">
        <v>5000</v>
      </c>
      <c r="D23" s="12">
        <v>0</v>
      </c>
      <c r="E23" s="12">
        <v>0</v>
      </c>
      <c r="F23" s="12">
        <v>0</v>
      </c>
      <c r="G23" s="9">
        <f t="shared" si="2"/>
        <v>0</v>
      </c>
    </row>
    <row r="24" spans="1:7" x14ac:dyDescent="0.25">
      <c r="A24" s="8" t="s">
        <v>19</v>
      </c>
      <c r="B24" s="12">
        <v>53651027</v>
      </c>
      <c r="C24" s="12">
        <v>85472836.219999999</v>
      </c>
      <c r="D24" s="10">
        <v>105020</v>
      </c>
      <c r="E24" s="10">
        <v>230820</v>
      </c>
      <c r="F24" s="10">
        <v>7674113.2199999997</v>
      </c>
      <c r="G24" s="9">
        <f t="shared" si="2"/>
        <v>8009953.2199999997</v>
      </c>
    </row>
    <row r="25" spans="1:7" ht="18" customHeight="1" x14ac:dyDescent="0.25">
      <c r="A25" s="8" t="s">
        <v>20</v>
      </c>
      <c r="B25" s="12">
        <v>223000000</v>
      </c>
      <c r="C25" s="12">
        <v>233360386.75999999</v>
      </c>
      <c r="D25" s="10">
        <v>0</v>
      </c>
      <c r="E25" s="10">
        <v>16539459.16</v>
      </c>
      <c r="F25" s="10">
        <v>0</v>
      </c>
      <c r="G25" s="9">
        <f t="shared" si="2"/>
        <v>16539459.16</v>
      </c>
    </row>
    <row r="26" spans="1:7" ht="13.5" customHeight="1" x14ac:dyDescent="0.25">
      <c r="A26" s="8" t="s">
        <v>21</v>
      </c>
      <c r="B26" s="13">
        <v>168356378</v>
      </c>
      <c r="C26" s="13">
        <v>538272054.79999995</v>
      </c>
      <c r="D26" s="10">
        <v>0</v>
      </c>
      <c r="E26" s="10">
        <v>0</v>
      </c>
      <c r="F26" s="10">
        <v>81664065.010000005</v>
      </c>
      <c r="G26" s="9">
        <f t="shared" si="2"/>
        <v>81664065.010000005</v>
      </c>
    </row>
    <row r="27" spans="1:7" x14ac:dyDescent="0.25">
      <c r="A27" s="8" t="s">
        <v>22</v>
      </c>
      <c r="B27" s="13">
        <v>7750000</v>
      </c>
      <c r="C27" s="13">
        <v>70110333.329999998</v>
      </c>
      <c r="D27" s="13">
        <v>0</v>
      </c>
      <c r="E27" s="13">
        <v>722295.45</v>
      </c>
      <c r="F27" s="13">
        <v>1264173.33</v>
      </c>
      <c r="G27" s="9">
        <f t="shared" si="2"/>
        <v>1986468.78</v>
      </c>
    </row>
    <row r="28" spans="1:7" ht="15" customHeight="1" x14ac:dyDescent="0.25">
      <c r="A28" s="8" t="s">
        <v>23</v>
      </c>
      <c r="B28" s="14">
        <v>840210749</v>
      </c>
      <c r="C28" s="14">
        <v>1216620911.4100001</v>
      </c>
      <c r="D28" s="14">
        <v>0</v>
      </c>
      <c r="E28" s="14">
        <v>194872882.66</v>
      </c>
      <c r="F28" s="14">
        <v>81621137.950000003</v>
      </c>
      <c r="G28" s="9">
        <f t="shared" si="2"/>
        <v>276494020.61000001</v>
      </c>
    </row>
    <row r="29" spans="1:7" x14ac:dyDescent="0.25">
      <c r="A29" s="6" t="s">
        <v>24</v>
      </c>
      <c r="B29" s="15">
        <f>SUM(B30:B38)</f>
        <v>240517792</v>
      </c>
      <c r="C29" s="15">
        <f>SUM(C30:C38)</f>
        <v>620115562.15999997</v>
      </c>
      <c r="D29" s="15">
        <f t="shared" ref="D29:G29" si="5">SUM(D30:D38)</f>
        <v>0</v>
      </c>
      <c r="E29" s="15">
        <f t="shared" ref="E29:F29" si="6">SUM(E30:E38)</f>
        <v>7347600.8300000001</v>
      </c>
      <c r="F29" s="15">
        <f t="shared" si="6"/>
        <v>185185217.07999998</v>
      </c>
      <c r="G29" s="15">
        <f t="shared" si="5"/>
        <v>192532817.91</v>
      </c>
    </row>
    <row r="30" spans="1:7" x14ac:dyDescent="0.25">
      <c r="A30" s="16" t="s">
        <v>25</v>
      </c>
      <c r="B30" s="10">
        <v>1327700</v>
      </c>
      <c r="C30" s="10">
        <v>1346480</v>
      </c>
      <c r="D30" s="10">
        <v>0</v>
      </c>
      <c r="E30" s="10">
        <v>18360</v>
      </c>
      <c r="F30" s="10">
        <v>461199.35999999999</v>
      </c>
      <c r="G30" s="9">
        <f t="shared" si="2"/>
        <v>479559.36</v>
      </c>
    </row>
    <row r="31" spans="1:7" x14ac:dyDescent="0.25">
      <c r="A31" s="16" t="s">
        <v>26</v>
      </c>
      <c r="B31" s="10">
        <v>40000000</v>
      </c>
      <c r="C31" s="10">
        <v>31428105.199999999</v>
      </c>
      <c r="D31" s="10">
        <v>0</v>
      </c>
      <c r="E31" s="10">
        <v>0</v>
      </c>
      <c r="F31" s="10">
        <v>0</v>
      </c>
      <c r="G31" s="9">
        <f t="shared" si="2"/>
        <v>0</v>
      </c>
    </row>
    <row r="32" spans="1:7" x14ac:dyDescent="0.25">
      <c r="A32" s="16" t="s">
        <v>27</v>
      </c>
      <c r="B32" s="10">
        <v>2589627</v>
      </c>
      <c r="C32" s="10">
        <v>18344357.300000001</v>
      </c>
      <c r="D32" s="10">
        <v>0</v>
      </c>
      <c r="E32" s="10">
        <v>0</v>
      </c>
      <c r="F32" s="10">
        <v>5440022.79</v>
      </c>
      <c r="G32" s="9">
        <f t="shared" si="2"/>
        <v>5440022.79</v>
      </c>
    </row>
    <row r="33" spans="1:7" x14ac:dyDescent="0.25">
      <c r="A33" s="16" t="s">
        <v>28</v>
      </c>
      <c r="B33" s="10">
        <v>3000000</v>
      </c>
      <c r="C33" s="10">
        <v>7919282.8600000003</v>
      </c>
      <c r="D33" s="10">
        <v>0</v>
      </c>
      <c r="E33" s="10">
        <v>0</v>
      </c>
      <c r="F33" s="10">
        <v>3339380</v>
      </c>
      <c r="G33" s="9">
        <f t="shared" si="2"/>
        <v>3339380</v>
      </c>
    </row>
    <row r="34" spans="1:7" x14ac:dyDescent="0.25">
      <c r="A34" s="16" t="s">
        <v>29</v>
      </c>
      <c r="B34" s="10">
        <v>11125532</v>
      </c>
      <c r="C34" s="10">
        <v>20017472.48</v>
      </c>
      <c r="D34" s="10">
        <v>0</v>
      </c>
      <c r="E34" s="10">
        <v>0</v>
      </c>
      <c r="F34" s="10">
        <v>29721.55</v>
      </c>
      <c r="G34" s="9">
        <f t="shared" si="2"/>
        <v>29721.55</v>
      </c>
    </row>
    <row r="35" spans="1:7" x14ac:dyDescent="0.25">
      <c r="A35" s="16" t="s">
        <v>30</v>
      </c>
      <c r="B35" s="10">
        <v>1370761</v>
      </c>
      <c r="C35" s="10">
        <v>11974267.810000001</v>
      </c>
      <c r="D35" s="10">
        <v>0</v>
      </c>
      <c r="E35" s="10">
        <v>0</v>
      </c>
      <c r="F35" s="10">
        <v>10039645.27</v>
      </c>
      <c r="G35" s="9">
        <f t="shared" si="2"/>
        <v>10039645.27</v>
      </c>
    </row>
    <row r="36" spans="1:7" x14ac:dyDescent="0.25">
      <c r="A36" s="16" t="s">
        <v>31</v>
      </c>
      <c r="B36" s="10">
        <v>141337772</v>
      </c>
      <c r="C36" s="10">
        <v>313865418.5</v>
      </c>
      <c r="D36" s="10">
        <v>0</v>
      </c>
      <c r="E36" s="10">
        <v>7231890.8300000001</v>
      </c>
      <c r="F36" s="10">
        <v>58196524.289999999</v>
      </c>
      <c r="G36" s="9">
        <f t="shared" si="2"/>
        <v>65428415.119999997</v>
      </c>
    </row>
    <row r="37" spans="1:7" x14ac:dyDescent="0.25">
      <c r="A37" s="16" t="s">
        <v>32</v>
      </c>
      <c r="B37" s="10">
        <v>0</v>
      </c>
      <c r="C37" s="10">
        <v>0</v>
      </c>
      <c r="D37" s="10">
        <v>0</v>
      </c>
      <c r="E37" s="10">
        <v>0</v>
      </c>
      <c r="F37" s="10">
        <v>0</v>
      </c>
      <c r="G37" s="9">
        <f t="shared" si="2"/>
        <v>0</v>
      </c>
    </row>
    <row r="38" spans="1:7" x14ac:dyDescent="0.25">
      <c r="A38" s="16" t="s">
        <v>33</v>
      </c>
      <c r="B38" s="10">
        <v>39766400</v>
      </c>
      <c r="C38" s="10">
        <v>215220178.00999999</v>
      </c>
      <c r="D38" s="10">
        <v>0</v>
      </c>
      <c r="E38" s="10">
        <v>97350</v>
      </c>
      <c r="F38" s="10">
        <v>107678723.81999999</v>
      </c>
      <c r="G38" s="9">
        <f t="shared" si="2"/>
        <v>107776073.81999999</v>
      </c>
    </row>
    <row r="39" spans="1:7" x14ac:dyDescent="0.25">
      <c r="A39" s="6" t="s">
        <v>34</v>
      </c>
      <c r="B39" s="17">
        <f>SUM(B40:B47)</f>
        <v>0</v>
      </c>
      <c r="C39" s="17">
        <f>SUM(C40:C47)</f>
        <v>0</v>
      </c>
      <c r="D39" s="17">
        <f t="shared" ref="D39:G39" si="7">SUM(D40:D47)</f>
        <v>0</v>
      </c>
      <c r="E39" s="17">
        <f t="shared" ref="E39:F39" si="8">SUM(E40:E47)</f>
        <v>0</v>
      </c>
      <c r="F39" s="17">
        <f t="shared" si="8"/>
        <v>0</v>
      </c>
      <c r="G39" s="17">
        <f t="shared" si="7"/>
        <v>0</v>
      </c>
    </row>
    <row r="40" spans="1:7" x14ac:dyDescent="0.25">
      <c r="A40" s="16" t="s">
        <v>35</v>
      </c>
      <c r="B40" s="10">
        <v>0</v>
      </c>
      <c r="C40" s="10">
        <v>0</v>
      </c>
      <c r="D40" s="10">
        <v>0</v>
      </c>
      <c r="E40" s="10">
        <v>0</v>
      </c>
      <c r="F40" s="10">
        <v>0</v>
      </c>
      <c r="G40" s="9">
        <f t="shared" si="2"/>
        <v>0</v>
      </c>
    </row>
    <row r="41" spans="1:7" x14ac:dyDescent="0.25">
      <c r="A41" s="16" t="s">
        <v>36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9">
        <f t="shared" si="2"/>
        <v>0</v>
      </c>
    </row>
    <row r="42" spans="1:7" x14ac:dyDescent="0.25">
      <c r="A42" s="16" t="s">
        <v>37</v>
      </c>
      <c r="B42" s="10">
        <v>0</v>
      </c>
      <c r="C42" s="10">
        <v>0</v>
      </c>
      <c r="D42" s="10">
        <v>0</v>
      </c>
      <c r="E42" s="10">
        <v>0</v>
      </c>
      <c r="F42" s="10">
        <v>0</v>
      </c>
      <c r="G42" s="9">
        <f t="shared" si="2"/>
        <v>0</v>
      </c>
    </row>
    <row r="43" spans="1:7" x14ac:dyDescent="0.25">
      <c r="A43" s="16" t="s">
        <v>38</v>
      </c>
      <c r="B43" s="10">
        <v>0</v>
      </c>
      <c r="C43" s="10">
        <v>0</v>
      </c>
      <c r="D43" s="10">
        <v>0</v>
      </c>
      <c r="E43" s="10">
        <v>0</v>
      </c>
      <c r="F43" s="10">
        <v>0</v>
      </c>
      <c r="G43" s="9">
        <f t="shared" si="2"/>
        <v>0</v>
      </c>
    </row>
    <row r="44" spans="1:7" x14ac:dyDescent="0.25">
      <c r="A44" s="16" t="s">
        <v>39</v>
      </c>
      <c r="B44" s="10">
        <v>0</v>
      </c>
      <c r="C44" s="10">
        <v>0</v>
      </c>
      <c r="D44" s="10">
        <v>0</v>
      </c>
      <c r="E44" s="10">
        <v>0</v>
      </c>
      <c r="F44" s="10">
        <v>0</v>
      </c>
      <c r="G44" s="9">
        <f t="shared" si="2"/>
        <v>0</v>
      </c>
    </row>
    <row r="45" spans="1:7" x14ac:dyDescent="0.25">
      <c r="A45" s="16" t="s">
        <v>40</v>
      </c>
      <c r="B45" s="10">
        <v>0</v>
      </c>
      <c r="C45" s="10">
        <v>0</v>
      </c>
      <c r="D45" s="10">
        <v>0</v>
      </c>
      <c r="E45" s="10">
        <v>0</v>
      </c>
      <c r="F45" s="10">
        <v>0</v>
      </c>
      <c r="G45" s="9">
        <f t="shared" si="2"/>
        <v>0</v>
      </c>
    </row>
    <row r="46" spans="1:7" x14ac:dyDescent="0.25">
      <c r="A46" s="16" t="s">
        <v>41</v>
      </c>
      <c r="B46" s="10">
        <v>0</v>
      </c>
      <c r="C46" s="10">
        <v>0</v>
      </c>
      <c r="D46" s="10">
        <v>0</v>
      </c>
      <c r="E46" s="10">
        <v>0</v>
      </c>
      <c r="F46" s="10">
        <v>0</v>
      </c>
      <c r="G46" s="9">
        <f t="shared" si="2"/>
        <v>0</v>
      </c>
    </row>
    <row r="47" spans="1:7" x14ac:dyDescent="0.25">
      <c r="A47" s="16" t="s">
        <v>42</v>
      </c>
      <c r="B47" s="10">
        <v>0</v>
      </c>
      <c r="C47" s="10">
        <v>0</v>
      </c>
      <c r="D47" s="10">
        <v>0</v>
      </c>
      <c r="E47" s="10">
        <v>0</v>
      </c>
      <c r="F47" s="10">
        <v>0</v>
      </c>
      <c r="G47" s="9">
        <f t="shared" si="2"/>
        <v>0</v>
      </c>
    </row>
    <row r="48" spans="1:7" x14ac:dyDescent="0.25">
      <c r="A48" s="6" t="s">
        <v>43</v>
      </c>
      <c r="B48" s="17">
        <f>SUM(B49:B55)</f>
        <v>0</v>
      </c>
      <c r="C48" s="17">
        <f>SUM(C49:C55)</f>
        <v>0</v>
      </c>
      <c r="D48" s="17">
        <f t="shared" ref="D48:G48" si="9">SUM(D49:D55)</f>
        <v>0</v>
      </c>
      <c r="E48" s="17">
        <f t="shared" ref="E48:F48" si="10">SUM(E49:E55)</f>
        <v>0</v>
      </c>
      <c r="F48" s="17">
        <f t="shared" si="10"/>
        <v>0</v>
      </c>
      <c r="G48" s="17">
        <f t="shared" si="9"/>
        <v>0</v>
      </c>
    </row>
    <row r="49" spans="1:7" x14ac:dyDescent="0.25">
      <c r="A49" s="16" t="s">
        <v>44</v>
      </c>
      <c r="B49" s="10">
        <v>0</v>
      </c>
      <c r="C49" s="10">
        <v>0</v>
      </c>
      <c r="D49" s="10">
        <v>0</v>
      </c>
      <c r="E49" s="10">
        <v>0</v>
      </c>
      <c r="F49" s="10">
        <v>0</v>
      </c>
      <c r="G49" s="9">
        <f t="shared" si="2"/>
        <v>0</v>
      </c>
    </row>
    <row r="50" spans="1:7" x14ac:dyDescent="0.25">
      <c r="A50" s="16" t="s">
        <v>45</v>
      </c>
      <c r="B50" s="10">
        <v>0</v>
      </c>
      <c r="C50" s="10">
        <v>0</v>
      </c>
      <c r="D50" s="10">
        <v>0</v>
      </c>
      <c r="E50" s="10">
        <v>0</v>
      </c>
      <c r="F50" s="10">
        <v>0</v>
      </c>
      <c r="G50" s="9">
        <f t="shared" si="2"/>
        <v>0</v>
      </c>
    </row>
    <row r="51" spans="1:7" x14ac:dyDescent="0.25">
      <c r="A51" s="16" t="s">
        <v>46</v>
      </c>
      <c r="B51" s="10">
        <v>0</v>
      </c>
      <c r="C51" s="10">
        <v>0</v>
      </c>
      <c r="D51" s="10">
        <v>0</v>
      </c>
      <c r="E51" s="10">
        <v>0</v>
      </c>
      <c r="F51" s="10">
        <v>0</v>
      </c>
      <c r="G51" s="9">
        <f t="shared" si="2"/>
        <v>0</v>
      </c>
    </row>
    <row r="52" spans="1:7" x14ac:dyDescent="0.25">
      <c r="A52" s="16" t="s">
        <v>47</v>
      </c>
      <c r="B52" s="10">
        <v>0</v>
      </c>
      <c r="C52" s="10">
        <v>0</v>
      </c>
      <c r="D52" s="10">
        <v>0</v>
      </c>
      <c r="E52" s="10">
        <v>0</v>
      </c>
      <c r="F52" s="10">
        <v>0</v>
      </c>
      <c r="G52" s="9">
        <f t="shared" si="2"/>
        <v>0</v>
      </c>
    </row>
    <row r="53" spans="1:7" x14ac:dyDescent="0.25">
      <c r="A53" s="16" t="s">
        <v>48</v>
      </c>
      <c r="B53" s="10">
        <v>0</v>
      </c>
      <c r="C53" s="10">
        <v>0</v>
      </c>
      <c r="D53" s="10">
        <v>0</v>
      </c>
      <c r="E53" s="10">
        <v>0</v>
      </c>
      <c r="F53" s="10">
        <v>0</v>
      </c>
      <c r="G53" s="9">
        <f t="shared" si="2"/>
        <v>0</v>
      </c>
    </row>
    <row r="54" spans="1:7" x14ac:dyDescent="0.25">
      <c r="A54" s="16" t="s">
        <v>49</v>
      </c>
      <c r="B54" s="10">
        <v>0</v>
      </c>
      <c r="C54" s="10">
        <v>0</v>
      </c>
      <c r="D54" s="10">
        <v>0</v>
      </c>
      <c r="E54" s="10">
        <v>0</v>
      </c>
      <c r="F54" s="10">
        <v>0</v>
      </c>
      <c r="G54" s="9">
        <f t="shared" si="2"/>
        <v>0</v>
      </c>
    </row>
    <row r="55" spans="1:7" x14ac:dyDescent="0.25">
      <c r="A55" s="16" t="s">
        <v>50</v>
      </c>
      <c r="B55" s="10">
        <v>0</v>
      </c>
      <c r="C55" s="10">
        <v>0</v>
      </c>
      <c r="D55" s="10">
        <v>0</v>
      </c>
      <c r="E55" s="10">
        <v>0</v>
      </c>
      <c r="F55" s="10">
        <v>0</v>
      </c>
      <c r="G55" s="9">
        <f t="shared" si="2"/>
        <v>0</v>
      </c>
    </row>
    <row r="56" spans="1:7" x14ac:dyDescent="0.25">
      <c r="A56" s="18" t="s">
        <v>51</v>
      </c>
      <c r="B56" s="19">
        <f>SUM(B57:B65)</f>
        <v>215068308</v>
      </c>
      <c r="C56" s="19">
        <f>SUM(C57:C65)</f>
        <v>135789275.09</v>
      </c>
      <c r="D56" s="19">
        <f t="shared" ref="D56:G56" si="11">SUM(D57:D65)</f>
        <v>0</v>
      </c>
      <c r="E56" s="19">
        <f t="shared" ref="E56:F56" si="12">SUM(E57:E65)</f>
        <v>324500</v>
      </c>
      <c r="F56" s="19">
        <f t="shared" si="12"/>
        <v>255477.74</v>
      </c>
      <c r="G56" s="19">
        <f t="shared" si="11"/>
        <v>579977.74</v>
      </c>
    </row>
    <row r="57" spans="1:7" ht="15" customHeight="1" x14ac:dyDescent="0.25">
      <c r="A57" s="16" t="s">
        <v>52</v>
      </c>
      <c r="B57" s="10">
        <v>24217358</v>
      </c>
      <c r="C57" s="10">
        <v>29238049.039999999</v>
      </c>
      <c r="D57" s="10">
        <v>0</v>
      </c>
      <c r="E57" s="10">
        <v>0</v>
      </c>
      <c r="F57" s="10">
        <v>255477.74</v>
      </c>
      <c r="G57" s="9">
        <f t="shared" si="2"/>
        <v>255477.74</v>
      </c>
    </row>
    <row r="58" spans="1:7" ht="15" customHeight="1" x14ac:dyDescent="0.25">
      <c r="A58" s="16" t="s">
        <v>53</v>
      </c>
      <c r="B58" s="10">
        <v>1500000</v>
      </c>
      <c r="C58" s="10">
        <v>1500000</v>
      </c>
      <c r="D58" s="10">
        <v>0</v>
      </c>
      <c r="E58" s="10">
        <v>0</v>
      </c>
      <c r="F58" s="10">
        <v>0</v>
      </c>
      <c r="G58" s="9">
        <f t="shared" si="2"/>
        <v>0</v>
      </c>
    </row>
    <row r="59" spans="1:7" ht="15" customHeight="1" x14ac:dyDescent="0.25">
      <c r="A59" s="16" t="s">
        <v>54</v>
      </c>
      <c r="B59" s="10">
        <v>103700000</v>
      </c>
      <c r="C59" s="10">
        <v>19204927.140000001</v>
      </c>
      <c r="D59" s="10">
        <v>0</v>
      </c>
      <c r="E59" s="10">
        <v>0</v>
      </c>
      <c r="F59" s="10">
        <v>0</v>
      </c>
      <c r="G59" s="9">
        <f t="shared" si="2"/>
        <v>0</v>
      </c>
    </row>
    <row r="60" spans="1:7" x14ac:dyDescent="0.25">
      <c r="A60" s="16" t="s">
        <v>55</v>
      </c>
      <c r="B60" s="10">
        <v>80850950</v>
      </c>
      <c r="C60" s="10">
        <v>80850950</v>
      </c>
      <c r="D60" s="10">
        <v>0</v>
      </c>
      <c r="E60" s="10">
        <v>0</v>
      </c>
      <c r="F60" s="10">
        <v>0</v>
      </c>
      <c r="G60" s="9">
        <f t="shared" si="2"/>
        <v>0</v>
      </c>
    </row>
    <row r="61" spans="1:7" x14ac:dyDescent="0.25">
      <c r="A61" s="16" t="s">
        <v>56</v>
      </c>
      <c r="B61" s="10">
        <v>3300000</v>
      </c>
      <c r="C61" s="10">
        <v>3495348.91</v>
      </c>
      <c r="D61" s="10">
        <v>0</v>
      </c>
      <c r="E61" s="10">
        <v>324500</v>
      </c>
      <c r="F61" s="10">
        <v>0</v>
      </c>
      <c r="G61" s="9">
        <f t="shared" si="2"/>
        <v>324500</v>
      </c>
    </row>
    <row r="62" spans="1:7" x14ac:dyDescent="0.25">
      <c r="A62" s="16" t="s">
        <v>57</v>
      </c>
      <c r="B62" s="10">
        <v>1500000</v>
      </c>
      <c r="C62" s="10">
        <v>1500000</v>
      </c>
      <c r="D62" s="10">
        <v>0</v>
      </c>
      <c r="E62" s="10">
        <v>0</v>
      </c>
      <c r="F62" s="10">
        <v>0</v>
      </c>
      <c r="G62" s="9">
        <f t="shared" si="2"/>
        <v>0</v>
      </c>
    </row>
    <row r="63" spans="1:7" x14ac:dyDescent="0.25">
      <c r="A63" s="16" t="s">
        <v>58</v>
      </c>
      <c r="B63" s="10">
        <v>0</v>
      </c>
      <c r="C63" s="10">
        <v>0</v>
      </c>
      <c r="D63" s="10">
        <v>0</v>
      </c>
      <c r="E63" s="10">
        <v>0</v>
      </c>
      <c r="F63" s="10">
        <v>0</v>
      </c>
      <c r="G63" s="9">
        <f t="shared" si="2"/>
        <v>0</v>
      </c>
    </row>
    <row r="64" spans="1:7" x14ac:dyDescent="0.25">
      <c r="A64" s="16" t="s">
        <v>59</v>
      </c>
      <c r="B64" s="10">
        <v>0</v>
      </c>
      <c r="C64" s="10">
        <v>0</v>
      </c>
      <c r="D64" s="10">
        <v>0</v>
      </c>
      <c r="E64" s="10">
        <v>0</v>
      </c>
      <c r="F64" s="10">
        <v>0</v>
      </c>
      <c r="G64" s="9">
        <f t="shared" si="2"/>
        <v>0</v>
      </c>
    </row>
    <row r="65" spans="1:7" x14ac:dyDescent="0.25">
      <c r="A65" s="16" t="s">
        <v>60</v>
      </c>
      <c r="B65" s="10">
        <v>0</v>
      </c>
      <c r="C65" s="10">
        <v>0</v>
      </c>
      <c r="D65" s="10">
        <v>0</v>
      </c>
      <c r="E65" s="10">
        <v>0</v>
      </c>
      <c r="F65" s="10">
        <v>0</v>
      </c>
      <c r="G65" s="9">
        <f t="shared" si="2"/>
        <v>0</v>
      </c>
    </row>
    <row r="66" spans="1:7" x14ac:dyDescent="0.25">
      <c r="A66" s="18" t="s">
        <v>61</v>
      </c>
      <c r="B66" s="19">
        <f>SUM(B67:B67)</f>
        <v>458511661</v>
      </c>
      <c r="C66" s="19">
        <f>SUM(C67:C67)</f>
        <v>157158030.59999999</v>
      </c>
      <c r="D66" s="19">
        <f t="shared" ref="D66:G66" si="13">SUM(D67:D67)</f>
        <v>0</v>
      </c>
      <c r="E66" s="19">
        <f t="shared" si="13"/>
        <v>0</v>
      </c>
      <c r="F66" s="19">
        <f t="shared" si="13"/>
        <v>0</v>
      </c>
      <c r="G66" s="19">
        <f t="shared" si="13"/>
        <v>0</v>
      </c>
    </row>
    <row r="67" spans="1:7" x14ac:dyDescent="0.25">
      <c r="A67" s="16" t="s">
        <v>62</v>
      </c>
      <c r="B67" s="10">
        <v>458511661</v>
      </c>
      <c r="C67" s="10">
        <v>157158030.59999999</v>
      </c>
      <c r="D67" s="10">
        <v>0</v>
      </c>
      <c r="E67" s="10">
        <v>0</v>
      </c>
      <c r="F67" s="10">
        <v>0</v>
      </c>
      <c r="G67" s="9">
        <f t="shared" si="2"/>
        <v>0</v>
      </c>
    </row>
    <row r="68" spans="1:7" x14ac:dyDescent="0.25">
      <c r="A68" s="16" t="s">
        <v>63</v>
      </c>
      <c r="B68" s="10">
        <v>0</v>
      </c>
      <c r="C68" s="10">
        <v>0</v>
      </c>
      <c r="D68" s="10">
        <v>0</v>
      </c>
      <c r="E68" s="10">
        <v>0</v>
      </c>
      <c r="F68" s="10">
        <v>0</v>
      </c>
      <c r="G68" s="9">
        <f t="shared" si="2"/>
        <v>0</v>
      </c>
    </row>
    <row r="69" spans="1:7" x14ac:dyDescent="0.25">
      <c r="A69" s="16" t="s">
        <v>64</v>
      </c>
      <c r="B69" s="10">
        <v>0</v>
      </c>
      <c r="C69" s="10">
        <v>0</v>
      </c>
      <c r="D69" s="10">
        <v>0</v>
      </c>
      <c r="E69" s="10">
        <v>0</v>
      </c>
      <c r="F69" s="10">
        <v>0</v>
      </c>
      <c r="G69" s="9">
        <f t="shared" si="2"/>
        <v>0</v>
      </c>
    </row>
    <row r="70" spans="1:7" ht="30" customHeight="1" x14ac:dyDescent="0.25">
      <c r="A70" s="16" t="s">
        <v>65</v>
      </c>
      <c r="B70" s="10">
        <v>0</v>
      </c>
      <c r="C70" s="10">
        <v>0</v>
      </c>
      <c r="D70" s="10">
        <v>0</v>
      </c>
      <c r="E70" s="10">
        <v>0</v>
      </c>
      <c r="F70" s="10">
        <v>0</v>
      </c>
      <c r="G70" s="9">
        <f t="shared" si="2"/>
        <v>0</v>
      </c>
    </row>
    <row r="71" spans="1:7" ht="16.5" customHeight="1" x14ac:dyDescent="0.25">
      <c r="A71" s="18" t="s">
        <v>66</v>
      </c>
      <c r="B71" s="19">
        <f>B72+B73</f>
        <v>0</v>
      </c>
      <c r="C71" s="19">
        <f>C72+C73</f>
        <v>0</v>
      </c>
      <c r="D71" s="19">
        <f t="shared" ref="D71:G71" si="14">D72+D73</f>
        <v>0</v>
      </c>
      <c r="E71" s="19">
        <f t="shared" ref="E71:F71" si="15">E72+E73</f>
        <v>0</v>
      </c>
      <c r="F71" s="19">
        <f t="shared" si="15"/>
        <v>0</v>
      </c>
      <c r="G71" s="19">
        <f t="shared" si="14"/>
        <v>0</v>
      </c>
    </row>
    <row r="72" spans="1:7" ht="16.5" customHeight="1" x14ac:dyDescent="0.25">
      <c r="A72" s="16" t="s">
        <v>67</v>
      </c>
      <c r="B72" s="10">
        <v>0</v>
      </c>
      <c r="C72" s="10">
        <v>0</v>
      </c>
      <c r="D72" s="10">
        <v>0</v>
      </c>
      <c r="E72" s="10">
        <v>0</v>
      </c>
      <c r="F72" s="10">
        <v>0</v>
      </c>
      <c r="G72" s="9">
        <f t="shared" si="2"/>
        <v>0</v>
      </c>
    </row>
    <row r="73" spans="1:7" ht="16.5" customHeight="1" x14ac:dyDescent="0.25">
      <c r="A73" s="16" t="s">
        <v>68</v>
      </c>
      <c r="B73" s="10">
        <v>0</v>
      </c>
      <c r="C73" s="10">
        <v>0</v>
      </c>
      <c r="D73" s="10">
        <v>0</v>
      </c>
      <c r="E73" s="10">
        <v>0</v>
      </c>
      <c r="F73" s="10">
        <v>0</v>
      </c>
      <c r="G73" s="9">
        <f t="shared" si="2"/>
        <v>0</v>
      </c>
    </row>
    <row r="74" spans="1:7" ht="16.5" customHeight="1" x14ac:dyDescent="0.25">
      <c r="A74" s="18" t="s">
        <v>69</v>
      </c>
      <c r="B74" s="17">
        <f>SUM(B75:B77)</f>
        <v>0</v>
      </c>
      <c r="C74" s="17">
        <f>SUM(C75:C77)</f>
        <v>0</v>
      </c>
      <c r="D74" s="17">
        <f t="shared" ref="D74:G74" si="16">SUM(D75:D77)</f>
        <v>0</v>
      </c>
      <c r="E74" s="17">
        <f t="shared" ref="E74:F74" si="17">SUM(E75:E77)</f>
        <v>0</v>
      </c>
      <c r="F74" s="17">
        <f t="shared" si="17"/>
        <v>0</v>
      </c>
      <c r="G74" s="17">
        <f t="shared" si="16"/>
        <v>0</v>
      </c>
    </row>
    <row r="75" spans="1:7" ht="16.5" customHeight="1" x14ac:dyDescent="0.25">
      <c r="A75" s="16" t="s">
        <v>70</v>
      </c>
      <c r="B75" s="10">
        <v>0</v>
      </c>
      <c r="C75" s="10">
        <v>0</v>
      </c>
      <c r="D75" s="10">
        <v>0</v>
      </c>
      <c r="E75" s="10">
        <v>0</v>
      </c>
      <c r="F75" s="10">
        <v>0</v>
      </c>
      <c r="G75" s="9">
        <f t="shared" si="2"/>
        <v>0</v>
      </c>
    </row>
    <row r="76" spans="1:7" ht="16.5" customHeight="1" x14ac:dyDescent="0.25">
      <c r="A76" s="16" t="s">
        <v>71</v>
      </c>
      <c r="B76" s="10">
        <v>0</v>
      </c>
      <c r="C76" s="10">
        <v>0</v>
      </c>
      <c r="D76" s="10">
        <v>0</v>
      </c>
      <c r="E76" s="10">
        <v>0</v>
      </c>
      <c r="F76" s="10">
        <v>0</v>
      </c>
      <c r="G76" s="9">
        <f t="shared" si="2"/>
        <v>0</v>
      </c>
    </row>
    <row r="77" spans="1:7" ht="16.5" customHeight="1" x14ac:dyDescent="0.25">
      <c r="A77" s="16" t="s">
        <v>72</v>
      </c>
      <c r="B77" s="10">
        <v>0</v>
      </c>
      <c r="C77" s="10">
        <v>0</v>
      </c>
      <c r="D77" s="10">
        <v>0</v>
      </c>
      <c r="E77" s="10">
        <v>0</v>
      </c>
      <c r="F77" s="10">
        <v>0</v>
      </c>
      <c r="G77" s="9">
        <f t="shared" si="2"/>
        <v>0</v>
      </c>
    </row>
    <row r="78" spans="1:7" ht="16.5" customHeight="1" x14ac:dyDescent="0.25">
      <c r="A78" s="29" t="s">
        <v>87</v>
      </c>
      <c r="B78" s="30">
        <f>B74+B71+B66+B56+B48+B39+B29+B19+B15</f>
        <v>7256831790</v>
      </c>
      <c r="C78" s="30">
        <f>C74+C71+C66+C56+C48+C39+C29+C19+C15</f>
        <v>8557800470.8699999</v>
      </c>
      <c r="D78" s="30">
        <f t="shared" ref="D78:G78" si="18">D74+D71+D66+D56+D48+D39+D29+D19+D15</f>
        <v>374721940.30000001</v>
      </c>
      <c r="E78" s="30">
        <f t="shared" ref="E78:F78" si="19">E74+E71+E66+E56+E48+E39+E29+E19+E15</f>
        <v>599390026.13000011</v>
      </c>
      <c r="F78" s="30">
        <f t="shared" si="19"/>
        <v>734215998.11999989</v>
      </c>
      <c r="G78" s="30">
        <f t="shared" si="18"/>
        <v>1708327964.5500002</v>
      </c>
    </row>
    <row r="79" spans="1:7" ht="16.5" customHeight="1" x14ac:dyDescent="0.25">
      <c r="A79" s="4" t="s">
        <v>73</v>
      </c>
      <c r="B79" s="26"/>
      <c r="C79" s="26"/>
      <c r="D79" s="26"/>
      <c r="E79" s="26"/>
      <c r="F79" s="26"/>
      <c r="G79" s="26"/>
    </row>
    <row r="80" spans="1:7" ht="16.5" customHeight="1" x14ac:dyDescent="0.25">
      <c r="A80" s="18" t="s">
        <v>74</v>
      </c>
      <c r="B80" s="17">
        <f>SUM(B81:B82)</f>
        <v>0</v>
      </c>
      <c r="C80" s="17">
        <f t="shared" ref="C80:G80" si="20">SUM(C81:C82)</f>
        <v>0</v>
      </c>
      <c r="D80" s="17">
        <f t="shared" si="20"/>
        <v>0</v>
      </c>
      <c r="E80" s="17">
        <f t="shared" ref="E80:F80" si="21">SUM(E81:E82)</f>
        <v>0</v>
      </c>
      <c r="F80" s="17">
        <f t="shared" si="21"/>
        <v>0</v>
      </c>
      <c r="G80" s="17">
        <f t="shared" si="20"/>
        <v>0</v>
      </c>
    </row>
    <row r="81" spans="1:7" ht="16.5" customHeight="1" x14ac:dyDescent="0.25">
      <c r="A81" s="16" t="s">
        <v>75</v>
      </c>
      <c r="B81" s="10">
        <v>0</v>
      </c>
      <c r="C81" s="10">
        <v>0</v>
      </c>
      <c r="D81" s="10">
        <v>0</v>
      </c>
      <c r="E81" s="10">
        <v>0</v>
      </c>
      <c r="F81" s="10">
        <v>0</v>
      </c>
      <c r="G81" s="9">
        <f t="shared" ref="G81:G82" si="22">SUM(D81:F81)</f>
        <v>0</v>
      </c>
    </row>
    <row r="82" spans="1:7" ht="16.5" customHeight="1" x14ac:dyDescent="0.25">
      <c r="A82" s="16" t="s">
        <v>76</v>
      </c>
      <c r="B82" s="10">
        <v>0</v>
      </c>
      <c r="C82" s="10">
        <v>0</v>
      </c>
      <c r="D82" s="10">
        <v>0</v>
      </c>
      <c r="E82" s="10">
        <v>0</v>
      </c>
      <c r="F82" s="10">
        <v>0</v>
      </c>
      <c r="G82" s="9">
        <f t="shared" si="22"/>
        <v>0</v>
      </c>
    </row>
    <row r="83" spans="1:7" ht="16.5" customHeight="1" x14ac:dyDescent="0.25">
      <c r="A83" s="18" t="s">
        <v>77</v>
      </c>
      <c r="B83" s="17">
        <f>SUM(B84:B85)</f>
        <v>0</v>
      </c>
      <c r="C83" s="17">
        <f t="shared" ref="C83:G83" si="23">SUM(C84:C85)</f>
        <v>0</v>
      </c>
      <c r="D83" s="17">
        <f t="shared" si="23"/>
        <v>0</v>
      </c>
      <c r="E83" s="17">
        <f t="shared" ref="E83:F83" si="24">SUM(E84:E85)</f>
        <v>0</v>
      </c>
      <c r="F83" s="17">
        <f t="shared" si="24"/>
        <v>0</v>
      </c>
      <c r="G83" s="17">
        <f t="shared" si="23"/>
        <v>0</v>
      </c>
    </row>
    <row r="84" spans="1:7" ht="16.5" customHeight="1" x14ac:dyDescent="0.25">
      <c r="A84" s="16" t="s">
        <v>78</v>
      </c>
      <c r="B84" s="10">
        <v>0</v>
      </c>
      <c r="C84" s="10">
        <v>0</v>
      </c>
      <c r="D84" s="10">
        <v>0</v>
      </c>
      <c r="E84" s="10">
        <v>0</v>
      </c>
      <c r="F84" s="10">
        <v>0</v>
      </c>
      <c r="G84" s="9">
        <f t="shared" ref="G84:G85" si="25">SUM(D84:F84)</f>
        <v>0</v>
      </c>
    </row>
    <row r="85" spans="1:7" ht="16.5" customHeight="1" x14ac:dyDescent="0.25">
      <c r="A85" s="16" t="s">
        <v>79</v>
      </c>
      <c r="B85" s="10">
        <v>0</v>
      </c>
      <c r="C85" s="10">
        <v>0</v>
      </c>
      <c r="D85" s="10">
        <v>0</v>
      </c>
      <c r="E85" s="10">
        <v>0</v>
      </c>
      <c r="F85" s="10">
        <v>0</v>
      </c>
      <c r="G85" s="9">
        <f t="shared" si="25"/>
        <v>0</v>
      </c>
    </row>
    <row r="86" spans="1:7" ht="16.5" customHeight="1" x14ac:dyDescent="0.25">
      <c r="A86" s="18" t="s">
        <v>80</v>
      </c>
      <c r="B86" s="17">
        <f>B87</f>
        <v>0</v>
      </c>
      <c r="C86" s="17">
        <f t="shared" ref="C86:G86" si="26">C87</f>
        <v>0</v>
      </c>
      <c r="D86" s="17">
        <f t="shared" si="26"/>
        <v>0</v>
      </c>
      <c r="E86" s="17">
        <f t="shared" si="26"/>
        <v>0</v>
      </c>
      <c r="F86" s="17">
        <f t="shared" si="26"/>
        <v>0</v>
      </c>
      <c r="G86" s="17">
        <f t="shared" si="26"/>
        <v>0</v>
      </c>
    </row>
    <row r="87" spans="1:7" ht="16.5" customHeight="1" x14ac:dyDescent="0.25">
      <c r="A87" s="16" t="s">
        <v>81</v>
      </c>
      <c r="B87" s="10">
        <v>0</v>
      </c>
      <c r="C87" s="10">
        <v>0</v>
      </c>
      <c r="D87" s="10">
        <v>0</v>
      </c>
      <c r="E87" s="10">
        <v>0</v>
      </c>
      <c r="F87" s="10">
        <v>0</v>
      </c>
      <c r="G87" s="9">
        <f t="shared" ref="G87" si="27">SUM(D87:F87)</f>
        <v>0</v>
      </c>
    </row>
    <row r="88" spans="1:7" ht="16.5" customHeight="1" x14ac:dyDescent="0.25">
      <c r="A88" s="29" t="s">
        <v>88</v>
      </c>
      <c r="B88" s="30">
        <f>B86+B83+B80</f>
        <v>0</v>
      </c>
      <c r="C88" s="30">
        <f t="shared" ref="C88:G88" si="28">C86+C83+C80</f>
        <v>0</v>
      </c>
      <c r="D88" s="30">
        <f t="shared" si="28"/>
        <v>0</v>
      </c>
      <c r="E88" s="30">
        <f t="shared" ref="E88:F88" si="29">E86+E83+E80</f>
        <v>0</v>
      </c>
      <c r="F88" s="30">
        <f t="shared" si="29"/>
        <v>0</v>
      </c>
      <c r="G88" s="30">
        <f t="shared" si="28"/>
        <v>0</v>
      </c>
    </row>
    <row r="89" spans="1:7" ht="4.5" customHeight="1" x14ac:dyDescent="0.25">
      <c r="A89" s="16"/>
      <c r="B89" s="10"/>
      <c r="C89" s="10"/>
      <c r="D89" s="10"/>
      <c r="E89" s="10"/>
      <c r="F89" s="10"/>
      <c r="G89" s="9"/>
    </row>
    <row r="90" spans="1:7" ht="15.75" thickBot="1" x14ac:dyDescent="0.3">
      <c r="A90" s="20" t="s">
        <v>82</v>
      </c>
      <c r="B90" s="21">
        <f>B88+B78</f>
        <v>7256831790</v>
      </c>
      <c r="C90" s="21">
        <f t="shared" ref="C90:G90" si="30">C88+C78</f>
        <v>8557800470.8699999</v>
      </c>
      <c r="D90" s="21">
        <f t="shared" si="30"/>
        <v>374721940.30000001</v>
      </c>
      <c r="E90" s="21">
        <f t="shared" si="30"/>
        <v>599390026.13000011</v>
      </c>
      <c r="F90" s="21">
        <f t="shared" si="30"/>
        <v>734215998.11999989</v>
      </c>
      <c r="G90" s="21">
        <f t="shared" si="30"/>
        <v>1708327964.5500002</v>
      </c>
    </row>
    <row r="91" spans="1:7" ht="15.75" thickTop="1" x14ac:dyDescent="0.25">
      <c r="A91" s="22" t="s">
        <v>89</v>
      </c>
      <c r="B91" s="23"/>
      <c r="C91" s="23"/>
      <c r="D91" s="10"/>
      <c r="E91" s="10"/>
      <c r="F91" s="10"/>
    </row>
    <row r="92" spans="1:7" x14ac:dyDescent="0.25">
      <c r="A92" s="22" t="s">
        <v>86</v>
      </c>
      <c r="B92" s="23"/>
      <c r="C92" s="23"/>
      <c r="D92" s="10"/>
      <c r="E92" s="10"/>
      <c r="F92" s="10"/>
    </row>
    <row r="93" spans="1:7" ht="16.5" x14ac:dyDescent="0.3">
      <c r="A93" s="28" t="s">
        <v>83</v>
      </c>
      <c r="B93" s="27"/>
      <c r="C93" s="27"/>
      <c r="D93" s="27"/>
      <c r="E93" s="27"/>
      <c r="F93" s="27"/>
      <c r="G93" s="27"/>
    </row>
    <row r="94" spans="1:7" ht="30" x14ac:dyDescent="0.3">
      <c r="A94" s="28" t="s">
        <v>84</v>
      </c>
      <c r="B94" s="27"/>
      <c r="C94" s="27"/>
      <c r="D94" s="27"/>
      <c r="E94" s="27"/>
      <c r="F94" s="27"/>
      <c r="G94" s="27"/>
    </row>
    <row r="95" spans="1:7" ht="16.5" x14ac:dyDescent="0.3">
      <c r="A95" s="28" t="s">
        <v>85</v>
      </c>
      <c r="B95" s="27"/>
      <c r="C95" s="27"/>
      <c r="D95" s="27"/>
      <c r="E95" s="27"/>
      <c r="F95" s="27"/>
      <c r="G95" s="27"/>
    </row>
    <row r="96" spans="1:7" ht="16.5" x14ac:dyDescent="0.3">
      <c r="A96" s="28" t="s">
        <v>93</v>
      </c>
      <c r="B96" s="27"/>
      <c r="C96" s="27"/>
      <c r="D96" s="27"/>
      <c r="E96" s="27"/>
      <c r="F96" s="27"/>
      <c r="G96" s="27"/>
    </row>
    <row r="97" spans="1:7" ht="16.5" x14ac:dyDescent="0.3">
      <c r="A97" s="28" t="s">
        <v>94</v>
      </c>
      <c r="B97" s="27"/>
      <c r="C97" s="27"/>
      <c r="D97" s="27"/>
      <c r="E97" s="27"/>
      <c r="F97" s="27"/>
      <c r="G97" s="27"/>
    </row>
    <row r="98" spans="1:7" x14ac:dyDescent="0.25">
      <c r="B98" s="10"/>
      <c r="C98" s="10"/>
      <c r="D98" s="10"/>
      <c r="E98" s="10"/>
      <c r="F98" s="10"/>
    </row>
    <row r="99" spans="1:7" x14ac:dyDescent="0.25">
      <c r="A99" s="31"/>
      <c r="B99" s="31"/>
      <c r="C99" s="24"/>
      <c r="D99" s="10"/>
      <c r="E99" s="10"/>
      <c r="F99" s="10"/>
    </row>
    <row r="100" spans="1:7" x14ac:dyDescent="0.25">
      <c r="A100" s="31"/>
      <c r="B100" s="31"/>
      <c r="C100" s="24"/>
      <c r="D100" s="10"/>
      <c r="E100" s="10"/>
      <c r="F100" s="10"/>
    </row>
    <row r="101" spans="1:7" x14ac:dyDescent="0.25">
      <c r="B101" s="10"/>
      <c r="C101" s="10"/>
      <c r="D101" s="10"/>
      <c r="E101" s="10"/>
      <c r="F101" s="10"/>
    </row>
    <row r="102" spans="1:7" x14ac:dyDescent="0.25">
      <c r="B102" s="10"/>
      <c r="C102" s="10"/>
      <c r="D102" s="25"/>
      <c r="E102" s="25"/>
      <c r="F102" s="25"/>
    </row>
    <row r="103" spans="1:7" x14ac:dyDescent="0.25">
      <c r="A103" s="17"/>
    </row>
    <row r="104" spans="1:7" x14ac:dyDescent="0.25">
      <c r="A104" s="10"/>
    </row>
    <row r="105" spans="1:7" x14ac:dyDescent="0.25">
      <c r="A105" s="10"/>
    </row>
  </sheetData>
  <mergeCells count="10">
    <mergeCell ref="A99:B99"/>
    <mergeCell ref="A100:B100"/>
    <mergeCell ref="A7:G7"/>
    <mergeCell ref="A8:G8"/>
    <mergeCell ref="A9:G9"/>
    <mergeCell ref="A10:G10"/>
    <mergeCell ref="B12:B13"/>
    <mergeCell ref="C12:C13"/>
    <mergeCell ref="G12:G13"/>
    <mergeCell ref="D12:F12"/>
  </mergeCells>
  <pageMargins left="0.23622047244094491" right="0.15748031496062992" top="0.59055118110236227" bottom="1.58" header="0.15748031496062992" footer="0.15748031496062992"/>
  <pageSetup scale="5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MARZO</vt:lpstr>
      <vt:lpstr>MARZO!Títulos_a_imprimir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Dairy De Aza</dc:creator>
  <cp:lastModifiedBy>Anel Paredes</cp:lastModifiedBy>
  <cp:lastPrinted>2025-04-11T13:46:22Z</cp:lastPrinted>
  <dcterms:created xsi:type="dcterms:W3CDTF">2024-06-20T13:34:20Z</dcterms:created>
  <dcterms:modified xsi:type="dcterms:W3CDTF">2025-04-14T13:44:00Z</dcterms:modified>
</cp:coreProperties>
</file>