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el Paredes\Downloads\"/>
    </mc:Choice>
  </mc:AlternateContent>
  <xr:revisionPtr revIDLastSave="0" documentId="13_ncr:1_{0B8B7251-7D8B-4B09-B4F9-700001332D62}" xr6:coauthVersionLast="47" xr6:coauthVersionMax="47" xr10:uidLastSave="{00000000-0000-0000-0000-000000000000}"/>
  <bookViews>
    <workbookView xWindow="-120" yWindow="-120" windowWidth="29040" windowHeight="15840" xr2:uid="{CB4CC4D3-6CA4-4CFC-8435-8DB1C645FC9E}"/>
  </bookViews>
  <sheets>
    <sheet name="JULIO" sheetId="1" r:id="rId1"/>
  </sheets>
  <definedNames>
    <definedName name="_xlnm.Print_Area" localSheetId="0">JULIO!$A$1:$K$114</definedName>
    <definedName name="_xlnm.Print_Titles" localSheetId="0">JULIO!$1:$13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0" i="1" l="1"/>
  <c r="J80" i="1"/>
  <c r="I83" i="1"/>
  <c r="I88" i="1" s="1"/>
  <c r="I90" i="1" s="1"/>
  <c r="J83" i="1"/>
  <c r="I86" i="1"/>
  <c r="J86" i="1"/>
  <c r="I74" i="1"/>
  <c r="I71" i="1"/>
  <c r="I66" i="1"/>
  <c r="I56" i="1"/>
  <c r="I48" i="1"/>
  <c r="I39" i="1"/>
  <c r="I29" i="1"/>
  <c r="I19" i="1"/>
  <c r="I15" i="1"/>
  <c r="H86" i="1"/>
  <c r="H83" i="1"/>
  <c r="H80" i="1"/>
  <c r="H88" i="1" s="1"/>
  <c r="H74" i="1"/>
  <c r="H71" i="1"/>
  <c r="H66" i="1"/>
  <c r="H56" i="1"/>
  <c r="H48" i="1"/>
  <c r="H39" i="1"/>
  <c r="H29" i="1"/>
  <c r="H19" i="1"/>
  <c r="H15" i="1"/>
  <c r="J88" i="1" l="1"/>
  <c r="H78" i="1"/>
  <c r="H90" i="1" s="1"/>
  <c r="K87" i="1" l="1"/>
  <c r="K85" i="1"/>
  <c r="K84" i="1"/>
  <c r="K82" i="1"/>
  <c r="K81" i="1"/>
  <c r="K77" i="1"/>
  <c r="K76" i="1"/>
  <c r="K75" i="1"/>
  <c r="K73" i="1"/>
  <c r="K72" i="1"/>
  <c r="K70" i="1"/>
  <c r="K69" i="1"/>
  <c r="K68" i="1"/>
  <c r="K67" i="1"/>
  <c r="K65" i="1"/>
  <c r="K64" i="1"/>
  <c r="K63" i="1"/>
  <c r="K62" i="1"/>
  <c r="K61" i="1"/>
  <c r="K60" i="1"/>
  <c r="K59" i="1"/>
  <c r="K58" i="1"/>
  <c r="K57" i="1"/>
  <c r="K55" i="1"/>
  <c r="K54" i="1"/>
  <c r="K53" i="1"/>
  <c r="K52" i="1"/>
  <c r="K51" i="1"/>
  <c r="K50" i="1"/>
  <c r="K49" i="1"/>
  <c r="K47" i="1"/>
  <c r="K46" i="1"/>
  <c r="K45" i="1"/>
  <c r="K44" i="1"/>
  <c r="K43" i="1"/>
  <c r="K42" i="1"/>
  <c r="K41" i="1"/>
  <c r="K40" i="1"/>
  <c r="K38" i="1"/>
  <c r="K37" i="1"/>
  <c r="K36" i="1"/>
  <c r="K35" i="1"/>
  <c r="K34" i="1"/>
  <c r="K33" i="1"/>
  <c r="K32" i="1"/>
  <c r="K31" i="1"/>
  <c r="K30" i="1"/>
  <c r="K28" i="1"/>
  <c r="K27" i="1"/>
  <c r="K26" i="1"/>
  <c r="K25" i="1"/>
  <c r="K24" i="1"/>
  <c r="K23" i="1"/>
  <c r="K22" i="1"/>
  <c r="K21" i="1"/>
  <c r="K20" i="1"/>
  <c r="K18" i="1"/>
  <c r="K17" i="1"/>
  <c r="K16" i="1"/>
  <c r="J15" i="1"/>
  <c r="J19" i="1"/>
  <c r="J29" i="1"/>
  <c r="J39" i="1"/>
  <c r="J48" i="1"/>
  <c r="J56" i="1"/>
  <c r="J66" i="1"/>
  <c r="J71" i="1"/>
  <c r="J74" i="1"/>
  <c r="F80" i="1"/>
  <c r="F83" i="1"/>
  <c r="F86" i="1"/>
  <c r="J78" i="1" l="1"/>
  <c r="J90" i="1" s="1"/>
  <c r="F88" i="1"/>
  <c r="F74" i="1"/>
  <c r="F71" i="1"/>
  <c r="F66" i="1"/>
  <c r="F56" i="1"/>
  <c r="F48" i="1"/>
  <c r="F39" i="1"/>
  <c r="F29" i="1"/>
  <c r="F19" i="1"/>
  <c r="F15" i="1"/>
  <c r="E86" i="1"/>
  <c r="E83" i="1"/>
  <c r="E80" i="1"/>
  <c r="E74" i="1"/>
  <c r="E71" i="1"/>
  <c r="E66" i="1"/>
  <c r="E56" i="1"/>
  <c r="E48" i="1"/>
  <c r="E39" i="1"/>
  <c r="E29" i="1"/>
  <c r="E19" i="1"/>
  <c r="E15" i="1"/>
  <c r="G15" i="1"/>
  <c r="G19" i="1"/>
  <c r="G29" i="1"/>
  <c r="G39" i="1"/>
  <c r="G48" i="1"/>
  <c r="G56" i="1"/>
  <c r="G66" i="1"/>
  <c r="G71" i="1"/>
  <c r="G74" i="1"/>
  <c r="G80" i="1"/>
  <c r="G83" i="1"/>
  <c r="G86" i="1"/>
  <c r="C74" i="1"/>
  <c r="C71" i="1"/>
  <c r="C66" i="1"/>
  <c r="C56" i="1"/>
  <c r="C48" i="1"/>
  <c r="C39" i="1"/>
  <c r="C29" i="1"/>
  <c r="C19" i="1"/>
  <c r="F78" i="1" l="1"/>
  <c r="F90" i="1" s="1"/>
  <c r="E78" i="1"/>
  <c r="E88" i="1"/>
  <c r="E90" i="1" s="1"/>
  <c r="G88" i="1"/>
  <c r="G78" i="1"/>
  <c r="K86" i="1"/>
  <c r="C86" i="1"/>
  <c r="D86" i="1"/>
  <c r="B86" i="1"/>
  <c r="C83" i="1"/>
  <c r="D83" i="1"/>
  <c r="B83" i="1"/>
  <c r="C80" i="1"/>
  <c r="D80" i="1"/>
  <c r="B80" i="1"/>
  <c r="D74" i="1"/>
  <c r="B74" i="1"/>
  <c r="D71" i="1"/>
  <c r="B71" i="1"/>
  <c r="K66" i="1"/>
  <c r="D66" i="1"/>
  <c r="B66" i="1"/>
  <c r="D56" i="1"/>
  <c r="B56" i="1"/>
  <c r="D48" i="1"/>
  <c r="K48" i="1" s="1"/>
  <c r="B48" i="1"/>
  <c r="D39" i="1"/>
  <c r="B39" i="1"/>
  <c r="D29" i="1"/>
  <c r="B29" i="1"/>
  <c r="D19" i="1"/>
  <c r="B19" i="1"/>
  <c r="D15" i="1"/>
  <c r="C15" i="1"/>
  <c r="C78" i="1" s="1"/>
  <c r="B15" i="1"/>
  <c r="G90" i="1" l="1"/>
  <c r="D88" i="1"/>
  <c r="C88" i="1"/>
  <c r="B88" i="1"/>
  <c r="D78" i="1"/>
  <c r="D90" i="1" s="1"/>
  <c r="C90" i="1"/>
  <c r="B78" i="1"/>
  <c r="B90" i="1" s="1"/>
  <c r="K80" i="1"/>
  <c r="K71" i="1"/>
  <c r="K74" i="1"/>
  <c r="K83" i="1"/>
  <c r="K15" i="1"/>
  <c r="K56" i="1"/>
  <c r="K19" i="1"/>
  <c r="K29" i="1"/>
  <c r="K39" i="1"/>
  <c r="K88" i="1" l="1"/>
  <c r="K78" i="1"/>
  <c r="K90" i="1" l="1"/>
</calcChain>
</file>

<file path=xl/sharedStrings.xml><?xml version="1.0" encoding="utf-8"?>
<sst xmlns="http://schemas.openxmlformats.org/spreadsheetml/2006/main" count="99" uniqueCount="99">
  <si>
    <t>DIRECCION DE SERVICIOS DE ATENCION A EMERGENCIAS EXTRAHOSPITALARIAS</t>
  </si>
  <si>
    <t>EJECUCION DEL GASTO Y APLICACIONES FINANCIERAS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</si>
  <si>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</si>
  <si>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</si>
  <si>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</si>
  <si>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</si>
  <si>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</si>
  <si>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</si>
  <si>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</si>
  <si>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</si>
  <si>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</si>
  <si>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</si>
  <si>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</si>
  <si>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</si>
  <si>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</si>
  <si>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</si>
  <si>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</si>
  <si>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</si>
  <si>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</si>
  <si>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</si>
  <si>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</si>
  <si>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</si>
  <si>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</si>
  <si>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</si>
  <si>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</si>
  <si>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</si>
  <si>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</si>
  <si>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</si>
  <si>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</si>
  <si>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</si>
  <si>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</si>
  <si>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</si>
  <si>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</si>
  <si>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</si>
  <si>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</si>
  <si>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</si>
  <si>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</si>
  <si>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</si>
  <si>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</si>
  <si>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</si>
  <si>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</si>
  <si>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</si>
  <si>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</si>
  <si>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</si>
  <si>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</si>
  <si>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</si>
  <si>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</si>
  <si>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</si>
  <si>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</si>
  <si>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</si>
  <si>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</si>
  <si>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</si>
  <si>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</si>
  <si>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</si>
  <si>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</si>
  <si>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</si>
  <si>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</si>
  <si>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</si>
  <si>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</si>
  <si>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</si>
  <si>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</si>
  <si>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</si>
  <si>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</si>
  <si>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</si>
  <si>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</si>
  <si>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</si>
  <si>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</si>
  <si>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</si>
  <si>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</si>
  <si>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</si>
  <si>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</si>
  <si>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</si>
  <si>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</si>
  <si>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</si>
  <si>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</si>
  <si>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</si>
  <si>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</si>
  <si>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</si>
  <si>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</si>
  <si>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</si>
  <si>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</si>
  <si>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</si>
  <si>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GASTOS Y APLICACIONES FINANCIERAS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</si>
  <si>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</si>
  <si>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</si>
  <si>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</si>
  <si>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NOTAS:</t>
  </si>
  <si>
    <t xml:space="preserve">TOTAL GASTOS </t>
  </si>
  <si>
    <t>TOTAL APLICACIONES FINANCIERAS</t>
  </si>
  <si>
    <r>
      <t xml:space="preserve">FUENTE:  </t>
    </r>
    <r>
      <rPr>
        <sz val="10"/>
        <color theme="1"/>
        <rFont val="Times New Roman"/>
        <family val="1"/>
      </rPr>
      <t>REPORTE DEL -SIGEF</t>
    </r>
  </si>
  <si>
    <t>AÑO 2025</t>
  </si>
  <si>
    <t>FEBRERO</t>
  </si>
  <si>
    <t>MARZO</t>
  </si>
  <si>
    <t>ABRIL</t>
  </si>
  <si>
    <t>MAYO</t>
  </si>
  <si>
    <t>JUNIO</t>
  </si>
  <si>
    <t>4. FECHA DE IMPUTACIÓN: 31/07/2025</t>
  </si>
  <si>
    <t>5. FECHA DE REGISTRO: 31/07/2025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</si>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</sst>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Segoe UI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rgb="FFFF0000"/>
      </bottom>
      <diagonal/>
    </border>
    <border>
      <left/>
      <right style="thin">
        <color auto="1"/>
      </right>
      <top/>
      <bottom style="thin">
        <color rgb="FFFF0000"/>
      </bottom>
      <diagonal/>
    </border>
    <border>
      <left style="thin">
        <color auto="1"/>
      </left>
      <right/>
      <top style="thin">
        <color theme="4" tint="0.3999755851924192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0" xfId="0" applyFont="1"/>
    <xf numFmtId="43" fontId="4" fillId="0" borderId="1" xfId="1" applyFont="1" applyBorder="1" applyAlignment="1">
      <alignment horizontal="left" vertical="center" wrapText="1"/>
    </xf>
    <xf numFmtId="4" fontId="3" fillId="0" borderId="0" xfId="0" applyNumberFormat="1" applyFont="1"/>
    <xf numFmtId="4" fontId="4" fillId="0" borderId="0" xfId="0" applyNumberFormat="1" applyFont="1"/>
    <xf numFmtId="0" fontId="8" fillId="0" borderId="0" xfId="0" applyFont="1" applyAlignment="1">
      <alignment horizontal="left" vertical="center" wrapText="1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3" fillId="0" borderId="0" xfId="1" applyFont="1"/>
    <xf numFmtId="4" fontId="4" fillId="0" borderId="1" xfId="0" applyNumberFormat="1" applyFont="1" applyBorder="1"/>
    <xf numFmtId="0" fontId="9" fillId="0" borderId="0" xfId="0" applyFont="1"/>
    <xf numFmtId="0" fontId="10" fillId="0" borderId="0" xfId="0" applyFont="1" applyAlignment="1">
      <alignment horizontal="left" vertical="center" wrapText="1" indent="2"/>
    </xf>
    <xf numFmtId="43" fontId="9" fillId="0" borderId="0" xfId="1" applyFont="1"/>
    <xf numFmtId="0" fontId="5" fillId="2" borderId="5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3" fontId="4" fillId="0" borderId="8" xfId="1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4" fontId="6" fillId="0" borderId="0" xfId="1" applyNumberFormat="1" applyFont="1" applyBorder="1" applyAlignment="1">
      <alignment horizontal="right" vertical="center" wrapText="1"/>
    </xf>
    <xf numFmtId="4" fontId="6" fillId="0" borderId="6" xfId="1" applyNumberFormat="1" applyFont="1" applyBorder="1" applyAlignment="1">
      <alignment horizontal="right" vertical="center" wrapText="1"/>
    </xf>
    <xf numFmtId="0" fontId="7" fillId="0" borderId="5" xfId="0" applyFont="1" applyBorder="1" applyAlignment="1">
      <alignment horizontal="left" vertical="center" wrapText="1" indent="2"/>
    </xf>
    <xf numFmtId="4" fontId="7" fillId="0" borderId="0" xfId="0" applyNumberFormat="1" applyFont="1" applyAlignment="1">
      <alignment horizontal="right"/>
    </xf>
    <xf numFmtId="4" fontId="7" fillId="0" borderId="6" xfId="0" applyNumberFormat="1" applyFont="1" applyBorder="1" applyAlignment="1">
      <alignment horizontal="right"/>
    </xf>
    <xf numFmtId="4" fontId="6" fillId="0" borderId="0" xfId="0" applyNumberFormat="1" applyFont="1" applyAlignment="1">
      <alignment horizontal="right" vertical="center" wrapText="1"/>
    </xf>
    <xf numFmtId="4" fontId="6" fillId="0" borderId="6" xfId="0" applyNumberFormat="1" applyFont="1" applyBorder="1" applyAlignment="1">
      <alignment horizontal="right" vertical="center" wrapText="1"/>
    </xf>
    <xf numFmtId="4" fontId="7" fillId="0" borderId="0" xfId="0" applyNumberFormat="1" applyFont="1"/>
    <xf numFmtId="4" fontId="3" fillId="0" borderId="0" xfId="0" applyNumberFormat="1" applyFont="1" applyAlignment="1">
      <alignment horizontal="right"/>
    </xf>
    <xf numFmtId="4" fontId="7" fillId="0" borderId="0" xfId="0" applyNumberFormat="1" applyFont="1" applyAlignment="1">
      <alignment vertical="top"/>
    </xf>
    <xf numFmtId="4" fontId="7" fillId="0" borderId="0" xfId="0" applyNumberFormat="1" applyFont="1" applyAlignment="1">
      <alignment vertical="center" wrapText="1"/>
    </xf>
    <xf numFmtId="4" fontId="6" fillId="0" borderId="0" xfId="0" applyNumberFormat="1" applyFont="1" applyAlignment="1">
      <alignment vertical="center" wrapText="1"/>
    </xf>
    <xf numFmtId="4" fontId="6" fillId="0" borderId="6" xfId="0" applyNumberFormat="1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 indent="2"/>
    </xf>
    <xf numFmtId="4" fontId="4" fillId="0" borderId="6" xfId="0" applyNumberFormat="1" applyFont="1" applyBorder="1"/>
    <xf numFmtId="0" fontId="4" fillId="0" borderId="5" xfId="0" applyFont="1" applyBorder="1" applyAlignment="1">
      <alignment horizontal="left" vertical="center" wrapText="1"/>
    </xf>
    <xf numFmtId="4" fontId="4" fillId="0" borderId="0" xfId="0" applyNumberFormat="1" applyFont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0" fontId="4" fillId="3" borderId="5" xfId="0" applyFont="1" applyFill="1" applyBorder="1" applyAlignment="1">
      <alignment horizontal="left" vertical="center" wrapText="1"/>
    </xf>
    <xf numFmtId="4" fontId="4" fillId="3" borderId="0" xfId="0" applyNumberFormat="1" applyFont="1" applyFill="1"/>
    <xf numFmtId="4" fontId="4" fillId="3" borderId="6" xfId="0" applyNumberFormat="1" applyFont="1" applyFill="1" applyBorder="1"/>
    <xf numFmtId="4" fontId="4" fillId="0" borderId="8" xfId="0" applyNumberFormat="1" applyFont="1" applyBorder="1"/>
    <xf numFmtId="0" fontId="6" fillId="2" borderId="9" xfId="0" applyFont="1" applyFill="1" applyBorder="1" applyAlignment="1">
      <alignment horizontal="left" vertical="center" wrapText="1"/>
    </xf>
    <xf numFmtId="4" fontId="6" fillId="2" borderId="10" xfId="0" applyNumberFormat="1" applyFont="1" applyFill="1" applyBorder="1" applyAlignment="1">
      <alignment horizontal="center" vertical="center" wrapText="1"/>
    </xf>
    <xf numFmtId="4" fontId="6" fillId="2" borderId="11" xfId="0" applyNumberFormat="1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 indent="2"/>
    </xf>
    <xf numFmtId="4" fontId="3" fillId="0" borderId="13" xfId="0" applyNumberFormat="1" applyFont="1" applyBorder="1"/>
    <xf numFmtId="4" fontId="7" fillId="0" borderId="14" xfId="0" applyNumberFormat="1" applyFont="1" applyBorder="1" applyAlignment="1">
      <alignment horizontal="right"/>
    </xf>
    <xf numFmtId="4" fontId="9" fillId="0" borderId="0" xfId="0" applyNumberFormat="1" applyFont="1"/>
    <xf numFmtId="0" fontId="5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577850</xdr:colOff>
      <xdr:row>0</xdr:row>
      <xdr:rowOff>0</xdr:rowOff>
    </xdr:from>
    <xdr:to>
      <xdr:col>3</xdr:col>
      <xdr:colOff>787400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DCEA2BC-84FC-4D03-84B9-3B562A54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1250" y="0"/>
          <a:ext cx="257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1419225</xdr:colOff>
      <xdr:row>102</xdr:row>
      <xdr:rowOff>158750</xdr:rowOff>
    </xdr:from>
    <xdr:to>
      <xdr:col>12</xdr:col>
      <xdr:colOff>50800</xdr:colOff>
      <xdr:row>108</xdr:row>
      <xdr:rowOff>6350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A5E280E3-B5E8-CB05-3F35-39AC70D8B5B4}"/>
            </a:ext>
          </a:extLst>
        </xdr:cNvPr>
        <xdr:cNvGrpSpPr/>
      </xdr:nvGrpSpPr>
      <xdr:grpSpPr>
        <a:xfrm>
          <a:off x="1419225" y="20808950"/>
          <a:ext cx="16932275" cy="990600"/>
          <a:chOff x="180975" y="19745325"/>
          <a:chExt cx="12296775" cy="990600"/>
        </a:xfrm>
      </xdr:grpSpPr>
      <xdr:grpSp>
        <xdr:nvGrpSpPr>
          <xdr:cNvPr id="3" name="Grupo 4">
            <a:extLst>
              <a:ext uri="{FF2B5EF4-FFF2-40B4-BE49-F238E27FC236}">
                <a16:creationId xmlns:a16="http://schemas.microsoft.com/office/drawing/2014/main" id="{B55A0EE4-815E-478C-A261-607B1E8E0F7A}"/>
              </a:ext>
            </a:extLst>
          </xdr:cNvPr>
          <xdr:cNvGrpSpPr>
            <a:grpSpLocks/>
          </xdr:cNvGrpSpPr>
        </xdr:nvGrpSpPr>
        <xdr:grpSpPr bwMode="auto">
          <a:xfrm>
            <a:off x="180975" y="19745325"/>
            <a:ext cx="12296775" cy="990600"/>
            <a:chOff x="0" y="9953625"/>
            <a:chExt cx="8416728" cy="1038225"/>
          </a:xfrm>
        </xdr:grpSpPr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711B2ED9-5C91-CC90-5BAA-FECF3006D476}"/>
                </a:ext>
              </a:extLst>
            </xdr:cNvPr>
            <xdr:cNvSpPr txBox="1"/>
          </xdr:nvSpPr>
          <xdr:spPr>
            <a:xfrm>
              <a:off x="4707109" y="9953625"/>
              <a:ext cx="3709619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JUAN MANUEL VICENTE LUCIANO,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FINANCIERO</a:t>
              </a:r>
            </a:p>
          </xdr:txBody>
        </xdr:sp>
        <xdr:sp macro="" textlink="">
          <xdr:nvSpPr>
            <xdr:cNvPr id="5" name="CuadroTexto 4">
              <a:extLst>
                <a:ext uri="{FF2B5EF4-FFF2-40B4-BE49-F238E27FC236}">
                  <a16:creationId xmlns:a16="http://schemas.microsoft.com/office/drawing/2014/main" id="{D72CA3FA-F8D2-C45A-9E95-5D0876B40FBA}"/>
                </a:ext>
              </a:extLst>
            </xdr:cNvPr>
            <xdr:cNvSpPr txBox="1"/>
          </xdr:nvSpPr>
          <xdr:spPr>
            <a:xfrm>
              <a:off x="0" y="9953625"/>
              <a:ext cx="2444828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LICDA. DAIRY DE AZA</a:t>
              </a: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ENCARGADA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523A91C7-195C-4E53-8D75-7FC98137A983}"/>
              </a:ext>
            </a:extLst>
          </xdr:cNvPr>
          <xdr:cNvSpPr txBox="1"/>
        </xdr:nvSpPr>
        <xdr:spPr bwMode="auto">
          <a:xfrm>
            <a:off x="2590799" y="19869150"/>
            <a:ext cx="4448175" cy="666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LIC. FRANCISCO ALBERTO SANCHEZ PERDOMO</a:t>
            </a: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F536B-7585-46DA-A77D-7F774664799B}">
  <sheetPr codeName="Hoja12"/>
  <dimension ref="A7:K105"/>
  <sheetViews>
    <sheetView showGridLines="0" tabSelected="1" zoomScale="75" zoomScaleNormal="75" workbookViewId="0">
      <selection activeCell="J98" sqref="J98"/>
    </sheetView>
  </sheetViews>
  <sheetFormatPr baseColWidth="10" defaultColWidth="9.140625" defaultRowHeight="15" x14ac:dyDescent="0.25"/>
  <cols>
    <col min="1" max="1" width="103.28515625" style="1" customWidth="1"/>
    <col min="2" max="2" width="17" style="1" customWidth="1"/>
    <col min="3" max="3" width="18.42578125" style="1" customWidth="1"/>
    <col min="4" max="7" width="15.5703125" style="1" bestFit="1" customWidth="1"/>
    <col min="8" max="9" width="15.5703125" style="1" customWidth="1"/>
    <col min="10" max="10" width="15.5703125" style="1" bestFit="1" customWidth="1"/>
    <col min="11" max="11" width="17.28515625" style="1" bestFit="1" customWidth="1"/>
    <col min="239" max="239" width="108" customWidth="1"/>
    <col min="240" max="241" width="19.7109375" customWidth="1"/>
    <col min="242" max="242" width="18.7109375" customWidth="1"/>
    <col min="243" max="253" width="0" hidden="1" customWidth="1"/>
    <col min="254" max="254" width="17.140625" customWidth="1"/>
    <col min="495" max="495" width="108" customWidth="1"/>
    <col min="496" max="497" width="19.7109375" customWidth="1"/>
    <col min="498" max="498" width="18.7109375" customWidth="1"/>
    <col min="499" max="509" width="0" hidden="1" customWidth="1"/>
    <col min="510" max="510" width="17.140625" customWidth="1"/>
    <col min="751" max="751" width="108" customWidth="1"/>
    <col min="752" max="753" width="19.7109375" customWidth="1"/>
    <col min="754" max="754" width="18.7109375" customWidth="1"/>
    <col min="755" max="765" width="0" hidden="1" customWidth="1"/>
    <col min="766" max="766" width="17.140625" customWidth="1"/>
    <col min="1007" max="1007" width="108" customWidth="1"/>
    <col min="1008" max="1009" width="19.7109375" customWidth="1"/>
    <col min="1010" max="1010" width="18.7109375" customWidth="1"/>
    <col min="1011" max="1021" width="0" hidden="1" customWidth="1"/>
    <col min="1022" max="1022" width="17.140625" customWidth="1"/>
    <col min="1263" max="1263" width="108" customWidth="1"/>
    <col min="1264" max="1265" width="19.7109375" customWidth="1"/>
    <col min="1266" max="1266" width="18.7109375" customWidth="1"/>
    <col min="1267" max="1277" width="0" hidden="1" customWidth="1"/>
    <col min="1278" max="1278" width="17.140625" customWidth="1"/>
    <col min="1519" max="1519" width="108" customWidth="1"/>
    <col min="1520" max="1521" width="19.7109375" customWidth="1"/>
    <col min="1522" max="1522" width="18.7109375" customWidth="1"/>
    <col min="1523" max="1533" width="0" hidden="1" customWidth="1"/>
    <col min="1534" max="1534" width="17.140625" customWidth="1"/>
    <col min="1775" max="1775" width="108" customWidth="1"/>
    <col min="1776" max="1777" width="19.7109375" customWidth="1"/>
    <col min="1778" max="1778" width="18.7109375" customWidth="1"/>
    <col min="1779" max="1789" width="0" hidden="1" customWidth="1"/>
    <col min="1790" max="1790" width="17.140625" customWidth="1"/>
    <col min="2031" max="2031" width="108" customWidth="1"/>
    <col min="2032" max="2033" width="19.7109375" customWidth="1"/>
    <col min="2034" max="2034" width="18.7109375" customWidth="1"/>
    <col min="2035" max="2045" width="0" hidden="1" customWidth="1"/>
    <col min="2046" max="2046" width="17.140625" customWidth="1"/>
    <col min="2287" max="2287" width="108" customWidth="1"/>
    <col min="2288" max="2289" width="19.7109375" customWidth="1"/>
    <col min="2290" max="2290" width="18.7109375" customWidth="1"/>
    <col min="2291" max="2301" width="0" hidden="1" customWidth="1"/>
    <col min="2302" max="2302" width="17.140625" customWidth="1"/>
    <col min="2543" max="2543" width="108" customWidth="1"/>
    <col min="2544" max="2545" width="19.7109375" customWidth="1"/>
    <col min="2546" max="2546" width="18.7109375" customWidth="1"/>
    <col min="2547" max="2557" width="0" hidden="1" customWidth="1"/>
    <col min="2558" max="2558" width="17.140625" customWidth="1"/>
    <col min="2799" max="2799" width="108" customWidth="1"/>
    <col min="2800" max="2801" width="19.7109375" customWidth="1"/>
    <col min="2802" max="2802" width="18.7109375" customWidth="1"/>
    <col min="2803" max="2813" width="0" hidden="1" customWidth="1"/>
    <col min="2814" max="2814" width="17.140625" customWidth="1"/>
    <col min="3055" max="3055" width="108" customWidth="1"/>
    <col min="3056" max="3057" width="19.7109375" customWidth="1"/>
    <col min="3058" max="3058" width="18.7109375" customWidth="1"/>
    <col min="3059" max="3069" width="0" hidden="1" customWidth="1"/>
    <col min="3070" max="3070" width="17.140625" customWidth="1"/>
    <col min="3311" max="3311" width="108" customWidth="1"/>
    <col min="3312" max="3313" width="19.7109375" customWidth="1"/>
    <col min="3314" max="3314" width="18.7109375" customWidth="1"/>
    <col min="3315" max="3325" width="0" hidden="1" customWidth="1"/>
    <col min="3326" max="3326" width="17.140625" customWidth="1"/>
    <col min="3567" max="3567" width="108" customWidth="1"/>
    <col min="3568" max="3569" width="19.7109375" customWidth="1"/>
    <col min="3570" max="3570" width="18.7109375" customWidth="1"/>
    <col min="3571" max="3581" width="0" hidden="1" customWidth="1"/>
    <col min="3582" max="3582" width="17.140625" customWidth="1"/>
    <col min="3823" max="3823" width="108" customWidth="1"/>
    <col min="3824" max="3825" width="19.7109375" customWidth="1"/>
    <col min="3826" max="3826" width="18.7109375" customWidth="1"/>
    <col min="3827" max="3837" width="0" hidden="1" customWidth="1"/>
    <col min="3838" max="3838" width="17.140625" customWidth="1"/>
    <col min="4079" max="4079" width="108" customWidth="1"/>
    <col min="4080" max="4081" width="19.7109375" customWidth="1"/>
    <col min="4082" max="4082" width="18.7109375" customWidth="1"/>
    <col min="4083" max="4093" width="0" hidden="1" customWidth="1"/>
    <col min="4094" max="4094" width="17.140625" customWidth="1"/>
    <col min="4335" max="4335" width="108" customWidth="1"/>
    <col min="4336" max="4337" width="19.7109375" customWidth="1"/>
    <col min="4338" max="4338" width="18.7109375" customWidth="1"/>
    <col min="4339" max="4349" width="0" hidden="1" customWidth="1"/>
    <col min="4350" max="4350" width="17.140625" customWidth="1"/>
    <col min="4591" max="4591" width="108" customWidth="1"/>
    <col min="4592" max="4593" width="19.7109375" customWidth="1"/>
    <col min="4594" max="4594" width="18.7109375" customWidth="1"/>
    <col min="4595" max="4605" width="0" hidden="1" customWidth="1"/>
    <col min="4606" max="4606" width="17.140625" customWidth="1"/>
    <col min="4847" max="4847" width="108" customWidth="1"/>
    <col min="4848" max="4849" width="19.7109375" customWidth="1"/>
    <col min="4850" max="4850" width="18.7109375" customWidth="1"/>
    <col min="4851" max="4861" width="0" hidden="1" customWidth="1"/>
    <col min="4862" max="4862" width="17.140625" customWidth="1"/>
    <col min="5103" max="5103" width="108" customWidth="1"/>
    <col min="5104" max="5105" width="19.7109375" customWidth="1"/>
    <col min="5106" max="5106" width="18.7109375" customWidth="1"/>
    <col min="5107" max="5117" width="0" hidden="1" customWidth="1"/>
    <col min="5118" max="5118" width="17.140625" customWidth="1"/>
    <col min="5359" max="5359" width="108" customWidth="1"/>
    <col min="5360" max="5361" width="19.7109375" customWidth="1"/>
    <col min="5362" max="5362" width="18.7109375" customWidth="1"/>
    <col min="5363" max="5373" width="0" hidden="1" customWidth="1"/>
    <col min="5374" max="5374" width="17.140625" customWidth="1"/>
    <col min="5615" max="5615" width="108" customWidth="1"/>
    <col min="5616" max="5617" width="19.7109375" customWidth="1"/>
    <col min="5618" max="5618" width="18.7109375" customWidth="1"/>
    <col min="5619" max="5629" width="0" hidden="1" customWidth="1"/>
    <col min="5630" max="5630" width="17.140625" customWidth="1"/>
    <col min="5871" max="5871" width="108" customWidth="1"/>
    <col min="5872" max="5873" width="19.7109375" customWidth="1"/>
    <col min="5874" max="5874" width="18.7109375" customWidth="1"/>
    <col min="5875" max="5885" width="0" hidden="1" customWidth="1"/>
    <col min="5886" max="5886" width="17.140625" customWidth="1"/>
    <col min="6127" max="6127" width="108" customWidth="1"/>
    <col min="6128" max="6129" width="19.7109375" customWidth="1"/>
    <col min="6130" max="6130" width="18.7109375" customWidth="1"/>
    <col min="6131" max="6141" width="0" hidden="1" customWidth="1"/>
    <col min="6142" max="6142" width="17.140625" customWidth="1"/>
    <col min="6383" max="6383" width="108" customWidth="1"/>
    <col min="6384" max="6385" width="19.7109375" customWidth="1"/>
    <col min="6386" max="6386" width="18.7109375" customWidth="1"/>
    <col min="6387" max="6397" width="0" hidden="1" customWidth="1"/>
    <col min="6398" max="6398" width="17.140625" customWidth="1"/>
    <col min="6639" max="6639" width="108" customWidth="1"/>
    <col min="6640" max="6641" width="19.7109375" customWidth="1"/>
    <col min="6642" max="6642" width="18.7109375" customWidth="1"/>
    <col min="6643" max="6653" width="0" hidden="1" customWidth="1"/>
    <col min="6654" max="6654" width="17.140625" customWidth="1"/>
    <col min="6895" max="6895" width="108" customWidth="1"/>
    <col min="6896" max="6897" width="19.7109375" customWidth="1"/>
    <col min="6898" max="6898" width="18.7109375" customWidth="1"/>
    <col min="6899" max="6909" width="0" hidden="1" customWidth="1"/>
    <col min="6910" max="6910" width="17.140625" customWidth="1"/>
    <col min="7151" max="7151" width="108" customWidth="1"/>
    <col min="7152" max="7153" width="19.7109375" customWidth="1"/>
    <col min="7154" max="7154" width="18.7109375" customWidth="1"/>
    <col min="7155" max="7165" width="0" hidden="1" customWidth="1"/>
    <col min="7166" max="7166" width="17.140625" customWidth="1"/>
    <col min="7407" max="7407" width="108" customWidth="1"/>
    <col min="7408" max="7409" width="19.7109375" customWidth="1"/>
    <col min="7410" max="7410" width="18.7109375" customWidth="1"/>
    <col min="7411" max="7421" width="0" hidden="1" customWidth="1"/>
    <col min="7422" max="7422" width="17.140625" customWidth="1"/>
    <col min="7663" max="7663" width="108" customWidth="1"/>
    <col min="7664" max="7665" width="19.7109375" customWidth="1"/>
    <col min="7666" max="7666" width="18.7109375" customWidth="1"/>
    <col min="7667" max="7677" width="0" hidden="1" customWidth="1"/>
    <col min="7678" max="7678" width="17.140625" customWidth="1"/>
    <col min="7919" max="7919" width="108" customWidth="1"/>
    <col min="7920" max="7921" width="19.7109375" customWidth="1"/>
    <col min="7922" max="7922" width="18.7109375" customWidth="1"/>
    <col min="7923" max="7933" width="0" hidden="1" customWidth="1"/>
    <col min="7934" max="7934" width="17.140625" customWidth="1"/>
    <col min="8175" max="8175" width="108" customWidth="1"/>
    <col min="8176" max="8177" width="19.7109375" customWidth="1"/>
    <col min="8178" max="8178" width="18.7109375" customWidth="1"/>
    <col min="8179" max="8189" width="0" hidden="1" customWidth="1"/>
    <col min="8190" max="8190" width="17.140625" customWidth="1"/>
    <col min="8431" max="8431" width="108" customWidth="1"/>
    <col min="8432" max="8433" width="19.7109375" customWidth="1"/>
    <col min="8434" max="8434" width="18.7109375" customWidth="1"/>
    <col min="8435" max="8445" width="0" hidden="1" customWidth="1"/>
    <col min="8446" max="8446" width="17.140625" customWidth="1"/>
    <col min="8687" max="8687" width="108" customWidth="1"/>
    <col min="8688" max="8689" width="19.7109375" customWidth="1"/>
    <col min="8690" max="8690" width="18.7109375" customWidth="1"/>
    <col min="8691" max="8701" width="0" hidden="1" customWidth="1"/>
    <col min="8702" max="8702" width="17.140625" customWidth="1"/>
    <col min="8943" max="8943" width="108" customWidth="1"/>
    <col min="8944" max="8945" width="19.7109375" customWidth="1"/>
    <col min="8946" max="8946" width="18.7109375" customWidth="1"/>
    <col min="8947" max="8957" width="0" hidden="1" customWidth="1"/>
    <col min="8958" max="8958" width="17.140625" customWidth="1"/>
    <col min="9199" max="9199" width="108" customWidth="1"/>
    <col min="9200" max="9201" width="19.7109375" customWidth="1"/>
    <col min="9202" max="9202" width="18.7109375" customWidth="1"/>
    <col min="9203" max="9213" width="0" hidden="1" customWidth="1"/>
    <col min="9214" max="9214" width="17.140625" customWidth="1"/>
    <col min="9455" max="9455" width="108" customWidth="1"/>
    <col min="9456" max="9457" width="19.7109375" customWidth="1"/>
    <col min="9458" max="9458" width="18.7109375" customWidth="1"/>
    <col min="9459" max="9469" width="0" hidden="1" customWidth="1"/>
    <col min="9470" max="9470" width="17.140625" customWidth="1"/>
    <col min="9711" max="9711" width="108" customWidth="1"/>
    <col min="9712" max="9713" width="19.7109375" customWidth="1"/>
    <col min="9714" max="9714" width="18.7109375" customWidth="1"/>
    <col min="9715" max="9725" width="0" hidden="1" customWidth="1"/>
    <col min="9726" max="9726" width="17.140625" customWidth="1"/>
    <col min="9967" max="9967" width="108" customWidth="1"/>
    <col min="9968" max="9969" width="19.7109375" customWidth="1"/>
    <col min="9970" max="9970" width="18.7109375" customWidth="1"/>
    <col min="9971" max="9981" width="0" hidden="1" customWidth="1"/>
    <col min="9982" max="9982" width="17.140625" customWidth="1"/>
    <col min="10223" max="10223" width="108" customWidth="1"/>
    <col min="10224" max="10225" width="19.7109375" customWidth="1"/>
    <col min="10226" max="10226" width="18.7109375" customWidth="1"/>
    <col min="10227" max="10237" width="0" hidden="1" customWidth="1"/>
    <col min="10238" max="10238" width="17.140625" customWidth="1"/>
    <col min="10479" max="10479" width="108" customWidth="1"/>
    <col min="10480" max="10481" width="19.7109375" customWidth="1"/>
    <col min="10482" max="10482" width="18.7109375" customWidth="1"/>
    <col min="10483" max="10493" width="0" hidden="1" customWidth="1"/>
    <col min="10494" max="10494" width="17.140625" customWidth="1"/>
    <col min="10735" max="10735" width="108" customWidth="1"/>
    <col min="10736" max="10737" width="19.7109375" customWidth="1"/>
    <col min="10738" max="10738" width="18.7109375" customWidth="1"/>
    <col min="10739" max="10749" width="0" hidden="1" customWidth="1"/>
    <col min="10750" max="10750" width="17.140625" customWidth="1"/>
    <col min="10991" max="10991" width="108" customWidth="1"/>
    <col min="10992" max="10993" width="19.7109375" customWidth="1"/>
    <col min="10994" max="10994" width="18.7109375" customWidth="1"/>
    <col min="10995" max="11005" width="0" hidden="1" customWidth="1"/>
    <col min="11006" max="11006" width="17.140625" customWidth="1"/>
    <col min="11247" max="11247" width="108" customWidth="1"/>
    <col min="11248" max="11249" width="19.7109375" customWidth="1"/>
    <col min="11250" max="11250" width="18.7109375" customWidth="1"/>
    <col min="11251" max="11261" width="0" hidden="1" customWidth="1"/>
    <col min="11262" max="11262" width="17.140625" customWidth="1"/>
    <col min="11503" max="11503" width="108" customWidth="1"/>
    <col min="11504" max="11505" width="19.7109375" customWidth="1"/>
    <col min="11506" max="11506" width="18.7109375" customWidth="1"/>
    <col min="11507" max="11517" width="0" hidden="1" customWidth="1"/>
    <col min="11518" max="11518" width="17.140625" customWidth="1"/>
    <col min="11759" max="11759" width="108" customWidth="1"/>
    <col min="11760" max="11761" width="19.7109375" customWidth="1"/>
    <col min="11762" max="11762" width="18.7109375" customWidth="1"/>
    <col min="11763" max="11773" width="0" hidden="1" customWidth="1"/>
    <col min="11774" max="11774" width="17.140625" customWidth="1"/>
    <col min="12015" max="12015" width="108" customWidth="1"/>
    <col min="12016" max="12017" width="19.7109375" customWidth="1"/>
    <col min="12018" max="12018" width="18.7109375" customWidth="1"/>
    <col min="12019" max="12029" width="0" hidden="1" customWidth="1"/>
    <col min="12030" max="12030" width="17.140625" customWidth="1"/>
    <col min="12271" max="12271" width="108" customWidth="1"/>
    <col min="12272" max="12273" width="19.7109375" customWidth="1"/>
    <col min="12274" max="12274" width="18.7109375" customWidth="1"/>
    <col min="12275" max="12285" width="0" hidden="1" customWidth="1"/>
    <col min="12286" max="12286" width="17.140625" customWidth="1"/>
    <col min="12527" max="12527" width="108" customWidth="1"/>
    <col min="12528" max="12529" width="19.7109375" customWidth="1"/>
    <col min="12530" max="12530" width="18.7109375" customWidth="1"/>
    <col min="12531" max="12541" width="0" hidden="1" customWidth="1"/>
    <col min="12542" max="12542" width="17.140625" customWidth="1"/>
    <col min="12783" max="12783" width="108" customWidth="1"/>
    <col min="12784" max="12785" width="19.7109375" customWidth="1"/>
    <col min="12786" max="12786" width="18.7109375" customWidth="1"/>
    <col min="12787" max="12797" width="0" hidden="1" customWidth="1"/>
    <col min="12798" max="12798" width="17.140625" customWidth="1"/>
    <col min="13039" max="13039" width="108" customWidth="1"/>
    <col min="13040" max="13041" width="19.7109375" customWidth="1"/>
    <col min="13042" max="13042" width="18.7109375" customWidth="1"/>
    <col min="13043" max="13053" width="0" hidden="1" customWidth="1"/>
    <col min="13054" max="13054" width="17.140625" customWidth="1"/>
    <col min="13295" max="13295" width="108" customWidth="1"/>
    <col min="13296" max="13297" width="19.7109375" customWidth="1"/>
    <col min="13298" max="13298" width="18.7109375" customWidth="1"/>
    <col min="13299" max="13309" width="0" hidden="1" customWidth="1"/>
    <col min="13310" max="13310" width="17.140625" customWidth="1"/>
    <col min="13551" max="13551" width="108" customWidth="1"/>
    <col min="13552" max="13553" width="19.7109375" customWidth="1"/>
    <col min="13554" max="13554" width="18.7109375" customWidth="1"/>
    <col min="13555" max="13565" width="0" hidden="1" customWidth="1"/>
    <col min="13566" max="13566" width="17.140625" customWidth="1"/>
    <col min="13807" max="13807" width="108" customWidth="1"/>
    <col min="13808" max="13809" width="19.7109375" customWidth="1"/>
    <col min="13810" max="13810" width="18.7109375" customWidth="1"/>
    <col min="13811" max="13821" width="0" hidden="1" customWidth="1"/>
    <col min="13822" max="13822" width="17.140625" customWidth="1"/>
    <col min="14063" max="14063" width="108" customWidth="1"/>
    <col min="14064" max="14065" width="19.7109375" customWidth="1"/>
    <col min="14066" max="14066" width="18.7109375" customWidth="1"/>
    <col min="14067" max="14077" width="0" hidden="1" customWidth="1"/>
    <col min="14078" max="14078" width="17.140625" customWidth="1"/>
    <col min="14319" max="14319" width="108" customWidth="1"/>
    <col min="14320" max="14321" width="19.7109375" customWidth="1"/>
    <col min="14322" max="14322" width="18.7109375" customWidth="1"/>
    <col min="14323" max="14333" width="0" hidden="1" customWidth="1"/>
    <col min="14334" max="14334" width="17.140625" customWidth="1"/>
    <col min="14575" max="14575" width="108" customWidth="1"/>
    <col min="14576" max="14577" width="19.7109375" customWidth="1"/>
    <col min="14578" max="14578" width="18.7109375" customWidth="1"/>
    <col min="14579" max="14589" width="0" hidden="1" customWidth="1"/>
    <col min="14590" max="14590" width="17.140625" customWidth="1"/>
    <col min="14831" max="14831" width="108" customWidth="1"/>
    <col min="14832" max="14833" width="19.7109375" customWidth="1"/>
    <col min="14834" max="14834" width="18.7109375" customWidth="1"/>
    <col min="14835" max="14845" width="0" hidden="1" customWidth="1"/>
    <col min="14846" max="14846" width="17.140625" customWidth="1"/>
    <col min="15087" max="15087" width="108" customWidth="1"/>
    <col min="15088" max="15089" width="19.7109375" customWidth="1"/>
    <col min="15090" max="15090" width="18.7109375" customWidth="1"/>
    <col min="15091" max="15101" width="0" hidden="1" customWidth="1"/>
    <col min="15102" max="15102" width="17.140625" customWidth="1"/>
    <col min="15343" max="15343" width="108" customWidth="1"/>
    <col min="15344" max="15345" width="19.7109375" customWidth="1"/>
    <col min="15346" max="15346" width="18.7109375" customWidth="1"/>
    <col min="15347" max="15357" width="0" hidden="1" customWidth="1"/>
    <col min="15358" max="15358" width="17.140625" customWidth="1"/>
    <col min="15599" max="15599" width="108" customWidth="1"/>
    <col min="15600" max="15601" width="19.7109375" customWidth="1"/>
    <col min="15602" max="15602" width="18.7109375" customWidth="1"/>
    <col min="15603" max="15613" width="0" hidden="1" customWidth="1"/>
    <col min="15614" max="15614" width="17.140625" customWidth="1"/>
    <col min="15855" max="15855" width="108" customWidth="1"/>
    <col min="15856" max="15857" width="19.7109375" customWidth="1"/>
    <col min="15858" max="15858" width="18.7109375" customWidth="1"/>
    <col min="15859" max="15869" width="0" hidden="1" customWidth="1"/>
    <col min="15870" max="15870" width="17.140625" customWidth="1"/>
    <col min="16111" max="16111" width="108" customWidth="1"/>
    <col min="16112" max="16113" width="19.7109375" customWidth="1"/>
    <col min="16114" max="16114" width="18.7109375" customWidth="1"/>
    <col min="16115" max="16125" width="0" hidden="1" customWidth="1"/>
    <col min="16126" max="16126" width="17.140625" customWidth="1"/>
  </cols>
  <sheetData>
    <row r="7" spans="1:11" ht="18.75" customHeight="1" x14ac:dyDescent="0.25">
      <c r="A7" s="49" t="s">
        <v>0</v>
      </c>
      <c r="B7" s="49"/>
      <c r="C7" s="49"/>
      <c r="D7" s="49"/>
      <c r="E7" s="49"/>
      <c r="F7" s="49"/>
      <c r="G7" s="49"/>
      <c r="H7" s="49"/>
      <c r="I7" s="49"/>
      <c r="J7" s="49"/>
      <c r="K7" s="49"/>
    </row>
    <row r="8" spans="1:11" ht="18.75" x14ac:dyDescent="0.25">
      <c r="A8" s="49" t="s">
        <v>1</v>
      </c>
      <c r="B8" s="49"/>
      <c r="C8" s="49"/>
      <c r="D8" s="49"/>
      <c r="E8" s="49"/>
      <c r="F8" s="49"/>
      <c r="G8" s="49"/>
      <c r="H8" s="49"/>
      <c r="I8" s="49"/>
      <c r="J8" s="49"/>
      <c r="K8" s="49"/>
    </row>
    <row r="9" spans="1:11" ht="18.75" customHeight="1" x14ac:dyDescent="0.25">
      <c r="A9" s="50" t="s">
        <v>90</v>
      </c>
      <c r="B9" s="50"/>
      <c r="C9" s="50"/>
      <c r="D9" s="50"/>
      <c r="E9" s="50"/>
      <c r="F9" s="50"/>
      <c r="G9" s="50"/>
      <c r="H9" s="50"/>
      <c r="I9" s="50"/>
      <c r="J9" s="50"/>
      <c r="K9" s="50"/>
    </row>
    <row r="10" spans="1:11" x14ac:dyDescent="0.25">
      <c r="A10" s="50" t="s">
        <v>2</v>
      </c>
      <c r="B10" s="50"/>
      <c r="C10" s="50"/>
      <c r="D10" s="50"/>
      <c r="E10" s="50"/>
      <c r="F10" s="50"/>
      <c r="G10" s="50"/>
      <c r="H10" s="50"/>
      <c r="I10" s="50"/>
      <c r="J10" s="50"/>
      <c r="K10" s="50"/>
    </row>
    <row r="12" spans="1:11" ht="31.5" customHeight="1" x14ac:dyDescent="0.25">
      <c r="A12" s="47" t="s">
        <v>3</v>
      </c>
      <c r="B12" s="51" t="s">
        <v>4</v>
      </c>
      <c r="C12" s="51" t="s">
        <v>5</v>
      </c>
      <c r="D12" s="51" t="s">
        <v>6</v>
      </c>
      <c r="E12" s="51"/>
      <c r="F12" s="51"/>
      <c r="G12" s="51"/>
      <c r="H12" s="51"/>
      <c r="I12" s="51"/>
      <c r="J12" s="51"/>
      <c r="K12" s="53" t="s">
        <v>7</v>
      </c>
    </row>
    <row r="13" spans="1:11" ht="15.75" x14ac:dyDescent="0.25">
      <c r="A13" s="13"/>
      <c r="B13" s="52"/>
      <c r="C13" s="52"/>
      <c r="D13" s="14" t="s">
        <v>8</v>
      </c>
      <c r="E13" s="14" t="s">
        <v>91</v>
      </c>
      <c r="F13" s="14" t="s">
        <v>92</v>
      </c>
      <c r="G13" s="14" t="s">
        <v>93</v>
      </c>
      <c r="H13" s="14" t="s">
        <v>94</v>
      </c>
      <c r="I13" s="14" t="s">
        <v>95</v>
      </c>
      <c r="J13" s="14" t="s">
        <v>98</v>
      </c>
      <c r="K13" s="54"/>
    </row>
    <row r="14" spans="1:11" x14ac:dyDescent="0.25">
      <c r="A14" s="15" t="s">
        <v>9</v>
      </c>
      <c r="B14" s="2"/>
      <c r="C14" s="2"/>
      <c r="D14" s="2"/>
      <c r="E14" s="2"/>
      <c r="F14" s="2"/>
      <c r="G14" s="2"/>
      <c r="H14" s="2"/>
      <c r="I14" s="2"/>
      <c r="J14" s="2"/>
      <c r="K14" s="16"/>
    </row>
    <row r="15" spans="1:11" x14ac:dyDescent="0.25">
      <c r="A15" s="17" t="s">
        <v>10</v>
      </c>
      <c r="B15" s="18">
        <f>SUM(B16:B18)</f>
        <v>5020714334</v>
      </c>
      <c r="C15" s="18">
        <f>SUM(C16:C18)</f>
        <v>5480714334</v>
      </c>
      <c r="D15" s="18">
        <f t="shared" ref="D15:K15" si="0">SUM(D16:D18)</f>
        <v>373430616.97000003</v>
      </c>
      <c r="E15" s="18">
        <f t="shared" ref="E15:G15" si="1">SUM(E16:E18)</f>
        <v>377480769.87000006</v>
      </c>
      <c r="F15" s="18">
        <f t="shared" ref="F15" si="2">SUM(F16:F18)</f>
        <v>376135547.12999994</v>
      </c>
      <c r="G15" s="18">
        <f t="shared" si="1"/>
        <v>376492577.78000015</v>
      </c>
      <c r="H15" s="18">
        <f t="shared" ref="H15:J15" si="3">SUM(H16:H18)</f>
        <v>388978248.78999978</v>
      </c>
      <c r="I15" s="18">
        <f t="shared" ref="I15" si="4">SUM(I16:I18)</f>
        <v>672149128.83000016</v>
      </c>
      <c r="J15" s="18">
        <f t="shared" si="3"/>
        <v>454626161.51000017</v>
      </c>
      <c r="K15" s="19">
        <f t="shared" si="0"/>
        <v>3019293050.8800001</v>
      </c>
    </row>
    <row r="16" spans="1:11" x14ac:dyDescent="0.25">
      <c r="A16" s="20" t="s">
        <v>11</v>
      </c>
      <c r="B16" s="21">
        <v>3853917853</v>
      </c>
      <c r="C16" s="21">
        <v>4038226668.04</v>
      </c>
      <c r="D16" s="3">
        <v>302343687.24000001</v>
      </c>
      <c r="E16" s="3">
        <v>305773602.47000003</v>
      </c>
      <c r="F16" s="3">
        <v>304727764.46999991</v>
      </c>
      <c r="G16" s="21">
        <v>302716023.21000016</v>
      </c>
      <c r="H16" s="21">
        <v>314455350.96999979</v>
      </c>
      <c r="I16" s="21">
        <v>313639719.56000018</v>
      </c>
      <c r="J16" s="21">
        <v>363999199.09000015</v>
      </c>
      <c r="K16" s="22">
        <f>SUM(D16:J16)</f>
        <v>2207655347.0100002</v>
      </c>
    </row>
    <row r="17" spans="1:11" x14ac:dyDescent="0.25">
      <c r="A17" s="20" t="s">
        <v>12</v>
      </c>
      <c r="B17" s="21">
        <v>625539822</v>
      </c>
      <c r="C17" s="21">
        <v>731149089.14999998</v>
      </c>
      <c r="D17" s="3">
        <v>24599328.16</v>
      </c>
      <c r="E17" s="3">
        <v>24803284.41</v>
      </c>
      <c r="F17" s="3">
        <v>24717349.410000004</v>
      </c>
      <c r="G17" s="21">
        <v>27218997.36999999</v>
      </c>
      <c r="H17" s="21">
        <v>26376368.150000006</v>
      </c>
      <c r="I17" s="21">
        <v>310960464.69</v>
      </c>
      <c r="J17" s="21">
        <v>34614309.25999999</v>
      </c>
      <c r="K17" s="22">
        <f t="shared" ref="K17:K18" si="5">SUM(D17:J17)</f>
        <v>473290101.44999999</v>
      </c>
    </row>
    <row r="18" spans="1:11" x14ac:dyDescent="0.25">
      <c r="A18" s="20" t="s">
        <v>13</v>
      </c>
      <c r="B18" s="21">
        <v>541256659</v>
      </c>
      <c r="C18" s="21">
        <v>711338576.80999994</v>
      </c>
      <c r="D18" s="3">
        <v>46487601.57</v>
      </c>
      <c r="E18" s="3">
        <v>46903882.990000002</v>
      </c>
      <c r="F18" s="3">
        <v>46690433.25</v>
      </c>
      <c r="G18" s="21">
        <v>46557557.199999988</v>
      </c>
      <c r="H18" s="21">
        <v>48146529.670000017</v>
      </c>
      <c r="I18" s="21">
        <v>47548944.579999983</v>
      </c>
      <c r="J18" s="21">
        <v>56012653.160000026</v>
      </c>
      <c r="K18" s="22">
        <f t="shared" si="5"/>
        <v>338347602.42000002</v>
      </c>
    </row>
    <row r="19" spans="1:11" x14ac:dyDescent="0.25">
      <c r="A19" s="17" t="s">
        <v>14</v>
      </c>
      <c r="B19" s="23">
        <f>SUM(B20:B28)</f>
        <v>1322019695</v>
      </c>
      <c r="C19" s="23">
        <f>SUM(C20:C28)</f>
        <v>2000458243.3299999</v>
      </c>
      <c r="D19" s="23">
        <f t="shared" ref="D19:K19" si="6">SUM(D20:D28)</f>
        <v>1291323.33</v>
      </c>
      <c r="E19" s="23">
        <f t="shared" ref="E19:G19" si="7">SUM(E20:E28)</f>
        <v>214237155.43000001</v>
      </c>
      <c r="F19" s="23">
        <f t="shared" ref="F19" si="8">SUM(F20:F28)</f>
        <v>172639756.17000002</v>
      </c>
      <c r="G19" s="23">
        <f t="shared" si="7"/>
        <v>128282810.50999996</v>
      </c>
      <c r="H19" s="23">
        <f t="shared" ref="H19:J19" si="9">SUM(H20:H28)</f>
        <v>116449349.34999999</v>
      </c>
      <c r="I19" s="23">
        <f t="shared" ref="I19" si="10">SUM(I20:I28)</f>
        <v>174799844.20999998</v>
      </c>
      <c r="J19" s="23">
        <f t="shared" si="9"/>
        <v>113832151.85000005</v>
      </c>
      <c r="K19" s="24">
        <f t="shared" si="6"/>
        <v>921532390.85000014</v>
      </c>
    </row>
    <row r="20" spans="1:11" x14ac:dyDescent="0.25">
      <c r="A20" s="20" t="s">
        <v>15</v>
      </c>
      <c r="B20" s="25">
        <v>18810011</v>
      </c>
      <c r="C20" s="26">
        <v>18810011</v>
      </c>
      <c r="D20" s="3">
        <v>1186303.33</v>
      </c>
      <c r="E20" s="3">
        <v>1555458.1600000001</v>
      </c>
      <c r="F20" s="3">
        <v>416266.66</v>
      </c>
      <c r="G20" s="3">
        <v>1356006.2199999997</v>
      </c>
      <c r="H20" s="3">
        <v>3465056.46</v>
      </c>
      <c r="I20" s="3">
        <v>2181822.4000000004</v>
      </c>
      <c r="J20" s="3">
        <v>2127026.9800000004</v>
      </c>
      <c r="K20" s="22">
        <f t="shared" ref="K20:K28" si="11">SUM(D20:J20)</f>
        <v>12287940.210000001</v>
      </c>
    </row>
    <row r="21" spans="1:11" x14ac:dyDescent="0.25">
      <c r="A21" s="20" t="s">
        <v>16</v>
      </c>
      <c r="B21" s="25">
        <v>3582980</v>
      </c>
      <c r="C21" s="26">
        <v>1371735.5</v>
      </c>
      <c r="D21" s="25">
        <v>0</v>
      </c>
      <c r="E21" s="25">
        <v>316240</v>
      </c>
      <c r="F21" s="25">
        <v>0</v>
      </c>
      <c r="G21" s="25">
        <v>2035.5</v>
      </c>
      <c r="H21" s="25">
        <v>373175</v>
      </c>
      <c r="I21" s="25">
        <v>0</v>
      </c>
      <c r="J21" s="25">
        <v>521536.39999999991</v>
      </c>
      <c r="K21" s="22">
        <f t="shared" si="11"/>
        <v>1212986.8999999999</v>
      </c>
    </row>
    <row r="22" spans="1:11" x14ac:dyDescent="0.25">
      <c r="A22" s="20" t="s">
        <v>17</v>
      </c>
      <c r="B22" s="25">
        <v>6653550</v>
      </c>
      <c r="C22" s="26">
        <v>1335170</v>
      </c>
      <c r="D22" s="25">
        <v>0</v>
      </c>
      <c r="E22" s="25">
        <v>0</v>
      </c>
      <c r="F22" s="25">
        <v>0</v>
      </c>
      <c r="G22" s="25">
        <v>0</v>
      </c>
      <c r="H22" s="25">
        <v>1335170</v>
      </c>
      <c r="I22" s="25">
        <v>0</v>
      </c>
      <c r="J22" s="25">
        <v>0</v>
      </c>
      <c r="K22" s="22">
        <f t="shared" si="11"/>
        <v>1335170</v>
      </c>
    </row>
    <row r="23" spans="1:11" x14ac:dyDescent="0.25">
      <c r="A23" s="20" t="s">
        <v>18</v>
      </c>
      <c r="B23" s="25">
        <v>5000</v>
      </c>
      <c r="C23" s="26">
        <v>4315665.3</v>
      </c>
      <c r="D23" s="25">
        <v>0</v>
      </c>
      <c r="E23" s="25">
        <v>0</v>
      </c>
      <c r="F23" s="25">
        <v>0</v>
      </c>
      <c r="G23" s="25">
        <v>0</v>
      </c>
      <c r="H23" s="25">
        <v>3798381.33</v>
      </c>
      <c r="I23" s="25">
        <v>0</v>
      </c>
      <c r="J23" s="25">
        <v>0</v>
      </c>
      <c r="K23" s="22">
        <f t="shared" si="11"/>
        <v>3798381.33</v>
      </c>
    </row>
    <row r="24" spans="1:11" x14ac:dyDescent="0.25">
      <c r="A24" s="20" t="s">
        <v>19</v>
      </c>
      <c r="B24" s="25">
        <v>53651027</v>
      </c>
      <c r="C24" s="26">
        <v>68454967.129999995</v>
      </c>
      <c r="D24" s="3">
        <v>105020</v>
      </c>
      <c r="E24" s="3">
        <v>230820</v>
      </c>
      <c r="F24" s="3">
        <v>7674113.2199999997</v>
      </c>
      <c r="G24" s="3">
        <v>9671828.4100000001</v>
      </c>
      <c r="H24" s="3">
        <v>4493900.6000000015</v>
      </c>
      <c r="I24" s="3">
        <v>4850264.9600000009</v>
      </c>
      <c r="J24" s="3">
        <v>6412347.75</v>
      </c>
      <c r="K24" s="22">
        <f t="shared" si="11"/>
        <v>33438294.940000001</v>
      </c>
    </row>
    <row r="25" spans="1:11" ht="18" customHeight="1" x14ac:dyDescent="0.25">
      <c r="A25" s="20" t="s">
        <v>20</v>
      </c>
      <c r="B25" s="25">
        <v>223000000</v>
      </c>
      <c r="C25" s="26">
        <v>255334965.36000001</v>
      </c>
      <c r="D25" s="3">
        <v>0</v>
      </c>
      <c r="E25" s="3">
        <v>16539459.16</v>
      </c>
      <c r="F25" s="3">
        <v>0</v>
      </c>
      <c r="G25" s="3">
        <v>0</v>
      </c>
      <c r="H25" s="3">
        <v>0</v>
      </c>
      <c r="I25" s="3">
        <v>12830.220000000671</v>
      </c>
      <c r="J25" s="3">
        <v>0</v>
      </c>
      <c r="K25" s="22">
        <f t="shared" si="11"/>
        <v>16552289.380000001</v>
      </c>
    </row>
    <row r="26" spans="1:11" ht="13.5" customHeight="1" x14ac:dyDescent="0.25">
      <c r="A26" s="20" t="s">
        <v>21</v>
      </c>
      <c r="B26" s="27">
        <v>168356378</v>
      </c>
      <c r="C26" s="26">
        <v>570438232.52999997</v>
      </c>
      <c r="D26" s="3">
        <v>0</v>
      </c>
      <c r="E26" s="3">
        <v>0</v>
      </c>
      <c r="F26" s="3">
        <v>81664065.010000005</v>
      </c>
      <c r="G26" s="3">
        <v>34881841.349999994</v>
      </c>
      <c r="H26" s="3">
        <v>20226380.089999989</v>
      </c>
      <c r="I26" s="3">
        <v>24413405.120000005</v>
      </c>
      <c r="J26" s="3">
        <v>21188518.950000018</v>
      </c>
      <c r="K26" s="22">
        <f t="shared" si="11"/>
        <v>182374210.52000001</v>
      </c>
    </row>
    <row r="27" spans="1:11" x14ac:dyDescent="0.25">
      <c r="A27" s="20" t="s">
        <v>22</v>
      </c>
      <c r="B27" s="27">
        <v>7750000</v>
      </c>
      <c r="C27" s="26">
        <v>68350333.329999998</v>
      </c>
      <c r="D27" s="27">
        <v>0</v>
      </c>
      <c r="E27" s="27">
        <v>722295.45</v>
      </c>
      <c r="F27" s="27">
        <v>1264173.33</v>
      </c>
      <c r="G27" s="27">
        <v>109150</v>
      </c>
      <c r="H27" s="27">
        <v>589766.57000000007</v>
      </c>
      <c r="I27" s="27">
        <v>59511412</v>
      </c>
      <c r="J27" s="27">
        <v>86140</v>
      </c>
      <c r="K27" s="22">
        <f t="shared" si="11"/>
        <v>62282937.350000001</v>
      </c>
    </row>
    <row r="28" spans="1:11" ht="15" customHeight="1" x14ac:dyDescent="0.25">
      <c r="A28" s="20" t="s">
        <v>23</v>
      </c>
      <c r="B28" s="28">
        <v>840210749</v>
      </c>
      <c r="C28" s="26">
        <v>1012047163.1799999</v>
      </c>
      <c r="D28" s="28">
        <v>0</v>
      </c>
      <c r="E28" s="28">
        <v>194872882.66</v>
      </c>
      <c r="F28" s="28">
        <v>81621137.950000003</v>
      </c>
      <c r="G28" s="28">
        <v>82261949.029999971</v>
      </c>
      <c r="H28" s="28">
        <v>82167519.300000012</v>
      </c>
      <c r="I28" s="28">
        <v>83830109.50999999</v>
      </c>
      <c r="J28" s="28">
        <v>83496581.770000041</v>
      </c>
      <c r="K28" s="22">
        <f t="shared" si="11"/>
        <v>608250180.22000003</v>
      </c>
    </row>
    <row r="29" spans="1:11" x14ac:dyDescent="0.25">
      <c r="A29" s="17" t="s">
        <v>24</v>
      </c>
      <c r="B29" s="29">
        <f>SUM(B30:B38)</f>
        <v>240517792</v>
      </c>
      <c r="C29" s="29">
        <f>SUM(C30:C38)</f>
        <v>878384582.76999998</v>
      </c>
      <c r="D29" s="29">
        <f t="shared" ref="D29:K29" si="12">SUM(D30:D38)</f>
        <v>0</v>
      </c>
      <c r="E29" s="29">
        <f t="shared" ref="E29:G29" si="13">SUM(E30:E38)</f>
        <v>7347600.8300000001</v>
      </c>
      <c r="F29" s="29">
        <f t="shared" ref="F29" si="14">SUM(F30:F38)</f>
        <v>185185217.07999998</v>
      </c>
      <c r="G29" s="29">
        <f t="shared" si="13"/>
        <v>82141118.090000033</v>
      </c>
      <c r="H29" s="29">
        <f t="shared" ref="H29:J29" si="15">SUM(H30:H38)</f>
        <v>23636857.109999973</v>
      </c>
      <c r="I29" s="29">
        <f t="shared" ref="I29" si="16">SUM(I30:I38)</f>
        <v>20308908.280000012</v>
      </c>
      <c r="J29" s="29">
        <f t="shared" si="15"/>
        <v>11383618.139999986</v>
      </c>
      <c r="K29" s="30">
        <f t="shared" si="12"/>
        <v>330003319.52999997</v>
      </c>
    </row>
    <row r="30" spans="1:11" x14ac:dyDescent="0.25">
      <c r="A30" s="31" t="s">
        <v>25</v>
      </c>
      <c r="B30" s="3">
        <v>1327700</v>
      </c>
      <c r="C30" s="3">
        <v>1346480</v>
      </c>
      <c r="D30" s="3">
        <v>0</v>
      </c>
      <c r="E30" s="3">
        <v>18360</v>
      </c>
      <c r="F30" s="3">
        <v>461199.35999999999</v>
      </c>
      <c r="G30" s="3">
        <v>107460</v>
      </c>
      <c r="H30" s="3">
        <v>215097.33999999997</v>
      </c>
      <c r="I30" s="3">
        <v>75360</v>
      </c>
      <c r="J30" s="3">
        <v>81210</v>
      </c>
      <c r="K30" s="22">
        <f t="shared" ref="K30:K38" si="17">SUM(D30:J30)</f>
        <v>958686.7</v>
      </c>
    </row>
    <row r="31" spans="1:11" x14ac:dyDescent="0.25">
      <c r="A31" s="31" t="s">
        <v>26</v>
      </c>
      <c r="B31" s="3">
        <v>40000000</v>
      </c>
      <c r="C31" s="3">
        <v>56134482.920000002</v>
      </c>
      <c r="D31" s="3">
        <v>0</v>
      </c>
      <c r="E31" s="3">
        <v>0</v>
      </c>
      <c r="F31" s="3">
        <v>0</v>
      </c>
      <c r="G31" s="3">
        <v>23713846.399999999</v>
      </c>
      <c r="H31" s="3">
        <v>0</v>
      </c>
      <c r="I31" s="3">
        <v>78470</v>
      </c>
      <c r="J31" s="3">
        <v>38704</v>
      </c>
      <c r="K31" s="22">
        <f t="shared" si="17"/>
        <v>23831020.399999999</v>
      </c>
    </row>
    <row r="32" spans="1:11" x14ac:dyDescent="0.25">
      <c r="A32" s="31" t="s">
        <v>27</v>
      </c>
      <c r="B32" s="3">
        <v>2589627</v>
      </c>
      <c r="C32" s="3">
        <v>18897357.300000001</v>
      </c>
      <c r="D32" s="3">
        <v>0</v>
      </c>
      <c r="E32" s="3">
        <v>0</v>
      </c>
      <c r="F32" s="3">
        <v>5440022.79</v>
      </c>
      <c r="G32" s="3">
        <v>0</v>
      </c>
      <c r="H32" s="3">
        <v>1849133.4000000004</v>
      </c>
      <c r="I32" s="3">
        <v>2950</v>
      </c>
      <c r="J32" s="3">
        <v>0</v>
      </c>
      <c r="K32" s="22">
        <f t="shared" si="17"/>
        <v>7292106.1900000004</v>
      </c>
    </row>
    <row r="33" spans="1:11" x14ac:dyDescent="0.25">
      <c r="A33" s="31" t="s">
        <v>28</v>
      </c>
      <c r="B33" s="3">
        <v>3000000</v>
      </c>
      <c r="C33" s="3">
        <v>23560115.719999999</v>
      </c>
      <c r="D33" s="3">
        <v>0</v>
      </c>
      <c r="E33" s="3">
        <v>0</v>
      </c>
      <c r="F33" s="3">
        <v>3339380</v>
      </c>
      <c r="G33" s="3">
        <v>0</v>
      </c>
      <c r="H33" s="3">
        <v>18852.85999999987</v>
      </c>
      <c r="I33" s="3">
        <v>0</v>
      </c>
      <c r="J33" s="3">
        <v>0</v>
      </c>
      <c r="K33" s="22">
        <f t="shared" si="17"/>
        <v>3358232.86</v>
      </c>
    </row>
    <row r="34" spans="1:11" x14ac:dyDescent="0.25">
      <c r="A34" s="31" t="s">
        <v>29</v>
      </c>
      <c r="B34" s="3">
        <v>11125532</v>
      </c>
      <c r="C34" s="3">
        <v>20017472.48</v>
      </c>
      <c r="D34" s="3">
        <v>0</v>
      </c>
      <c r="E34" s="3">
        <v>0</v>
      </c>
      <c r="F34" s="3">
        <v>29721.55</v>
      </c>
      <c r="G34" s="3">
        <v>22243.000000000004</v>
      </c>
      <c r="H34" s="3">
        <v>626029.27999999991</v>
      </c>
      <c r="I34" s="3">
        <v>1337408.48</v>
      </c>
      <c r="J34" s="3">
        <v>0</v>
      </c>
      <c r="K34" s="22">
        <f t="shared" si="17"/>
        <v>2015402.31</v>
      </c>
    </row>
    <row r="35" spans="1:11" x14ac:dyDescent="0.25">
      <c r="A35" s="31" t="s">
        <v>30</v>
      </c>
      <c r="B35" s="3">
        <v>1370761</v>
      </c>
      <c r="C35" s="3">
        <v>21812336.73</v>
      </c>
      <c r="D35" s="3">
        <v>0</v>
      </c>
      <c r="E35" s="3">
        <v>0</v>
      </c>
      <c r="F35" s="3">
        <v>10039645.27</v>
      </c>
      <c r="G35" s="3">
        <v>130926.90000000037</v>
      </c>
      <c r="H35" s="3">
        <v>39559.419999999925</v>
      </c>
      <c r="I35" s="3">
        <v>0</v>
      </c>
      <c r="J35" s="3">
        <v>2990</v>
      </c>
      <c r="K35" s="22">
        <f t="shared" si="17"/>
        <v>10213121.59</v>
      </c>
    </row>
    <row r="36" spans="1:11" x14ac:dyDescent="0.25">
      <c r="A36" s="31" t="s">
        <v>31</v>
      </c>
      <c r="B36" s="3">
        <v>141337772</v>
      </c>
      <c r="C36" s="3">
        <v>358197448.75999999</v>
      </c>
      <c r="D36" s="3">
        <v>0</v>
      </c>
      <c r="E36" s="3">
        <v>7231890.8300000001</v>
      </c>
      <c r="F36" s="3">
        <v>58196524.289999999</v>
      </c>
      <c r="G36" s="3">
        <v>23833280.000000007</v>
      </c>
      <c r="H36" s="3">
        <v>12494061.75999999</v>
      </c>
      <c r="I36" s="3">
        <v>18443480</v>
      </c>
      <c r="J36" s="3">
        <v>10000000</v>
      </c>
      <c r="K36" s="22">
        <f t="shared" si="17"/>
        <v>130199236.88</v>
      </c>
    </row>
    <row r="37" spans="1:11" x14ac:dyDescent="0.25">
      <c r="A37" s="31" t="s">
        <v>32</v>
      </c>
      <c r="B37" s="3">
        <v>0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22">
        <f t="shared" si="17"/>
        <v>0</v>
      </c>
    </row>
    <row r="38" spans="1:11" x14ac:dyDescent="0.25">
      <c r="A38" s="31" t="s">
        <v>33</v>
      </c>
      <c r="B38" s="3">
        <v>39766400</v>
      </c>
      <c r="C38" s="3">
        <v>378418888.86000001</v>
      </c>
      <c r="D38" s="3">
        <v>0</v>
      </c>
      <c r="E38" s="3">
        <v>97350</v>
      </c>
      <c r="F38" s="3">
        <v>107678723.81999999</v>
      </c>
      <c r="G38" s="3">
        <v>34333361.790000021</v>
      </c>
      <c r="H38" s="3">
        <v>8394123.0499999821</v>
      </c>
      <c r="I38" s="3">
        <v>371239.80000001192</v>
      </c>
      <c r="J38" s="3">
        <v>1260714.1399999857</v>
      </c>
      <c r="K38" s="22">
        <f t="shared" si="17"/>
        <v>152135512.59999999</v>
      </c>
    </row>
    <row r="39" spans="1:11" x14ac:dyDescent="0.25">
      <c r="A39" s="17" t="s">
        <v>34</v>
      </c>
      <c r="B39" s="4">
        <f>SUM(B40:B47)</f>
        <v>0</v>
      </c>
      <c r="C39" s="4">
        <f>SUM(C40:C47)</f>
        <v>0</v>
      </c>
      <c r="D39" s="4">
        <f t="shared" ref="D39:K39" si="18">SUM(D40:D47)</f>
        <v>0</v>
      </c>
      <c r="E39" s="4">
        <f t="shared" ref="E39:G39" si="19">SUM(E40:E47)</f>
        <v>0</v>
      </c>
      <c r="F39" s="4">
        <f t="shared" ref="F39" si="20">SUM(F40:F47)</f>
        <v>0</v>
      </c>
      <c r="G39" s="4">
        <f t="shared" si="19"/>
        <v>0</v>
      </c>
      <c r="H39" s="4">
        <f t="shared" ref="H39:J39" si="21">SUM(H40:H47)</f>
        <v>0</v>
      </c>
      <c r="I39" s="4">
        <f t="shared" ref="I39" si="22">SUM(I40:I47)</f>
        <v>0</v>
      </c>
      <c r="J39" s="4">
        <f t="shared" si="21"/>
        <v>0</v>
      </c>
      <c r="K39" s="32">
        <f t="shared" si="18"/>
        <v>0</v>
      </c>
    </row>
    <row r="40" spans="1:11" x14ac:dyDescent="0.25">
      <c r="A40" s="31" t="s">
        <v>35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/>
      <c r="K40" s="22">
        <f t="shared" ref="K40:K55" si="23">SUM(D40:J40)</f>
        <v>0</v>
      </c>
    </row>
    <row r="41" spans="1:11" x14ac:dyDescent="0.25">
      <c r="A41" s="31" t="s">
        <v>36</v>
      </c>
      <c r="B41" s="3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/>
      <c r="K41" s="22">
        <f t="shared" si="23"/>
        <v>0</v>
      </c>
    </row>
    <row r="42" spans="1:11" x14ac:dyDescent="0.25">
      <c r="A42" s="31" t="s">
        <v>37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/>
      <c r="K42" s="22">
        <f t="shared" si="23"/>
        <v>0</v>
      </c>
    </row>
    <row r="43" spans="1:11" x14ac:dyDescent="0.25">
      <c r="A43" s="31" t="s">
        <v>38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/>
      <c r="K43" s="22">
        <f t="shared" si="23"/>
        <v>0</v>
      </c>
    </row>
    <row r="44" spans="1:11" x14ac:dyDescent="0.25">
      <c r="A44" s="31" t="s">
        <v>39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/>
      <c r="K44" s="22">
        <f t="shared" si="23"/>
        <v>0</v>
      </c>
    </row>
    <row r="45" spans="1:11" x14ac:dyDescent="0.25">
      <c r="A45" s="31" t="s">
        <v>40</v>
      </c>
      <c r="B45" s="3">
        <v>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/>
      <c r="K45" s="22">
        <f t="shared" si="23"/>
        <v>0</v>
      </c>
    </row>
    <row r="46" spans="1:11" x14ac:dyDescent="0.25">
      <c r="A46" s="31" t="s">
        <v>41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/>
      <c r="K46" s="22">
        <f t="shared" si="23"/>
        <v>0</v>
      </c>
    </row>
    <row r="47" spans="1:11" x14ac:dyDescent="0.25">
      <c r="A47" s="31" t="s">
        <v>42</v>
      </c>
      <c r="B47" s="3">
        <v>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/>
      <c r="K47" s="22">
        <f t="shared" si="23"/>
        <v>0</v>
      </c>
    </row>
    <row r="48" spans="1:11" x14ac:dyDescent="0.25">
      <c r="A48" s="17" t="s">
        <v>43</v>
      </c>
      <c r="B48" s="4">
        <f>SUM(B49:B55)</f>
        <v>0</v>
      </c>
      <c r="C48" s="4">
        <f>SUM(C49:C55)</f>
        <v>0</v>
      </c>
      <c r="D48" s="4">
        <f t="shared" ref="D48" si="24">SUM(D49:D55)</f>
        <v>0</v>
      </c>
      <c r="E48" s="4">
        <f t="shared" ref="E48:G48" si="25">SUM(E49:E55)</f>
        <v>0</v>
      </c>
      <c r="F48" s="4">
        <f t="shared" ref="F48" si="26">SUM(F49:F55)</f>
        <v>0</v>
      </c>
      <c r="G48" s="4">
        <f t="shared" si="25"/>
        <v>0</v>
      </c>
      <c r="H48" s="4">
        <f t="shared" ref="H48:J48" si="27">SUM(H49:H55)</f>
        <v>0</v>
      </c>
      <c r="I48" s="4">
        <f t="shared" ref="I48" si="28">SUM(I49:I55)</f>
        <v>0</v>
      </c>
      <c r="J48" s="4">
        <f t="shared" si="27"/>
        <v>0</v>
      </c>
      <c r="K48" s="22">
        <f t="shared" si="23"/>
        <v>0</v>
      </c>
    </row>
    <row r="49" spans="1:11" x14ac:dyDescent="0.25">
      <c r="A49" s="31" t="s">
        <v>44</v>
      </c>
      <c r="B49" s="3">
        <v>0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/>
      <c r="K49" s="22">
        <f t="shared" si="23"/>
        <v>0</v>
      </c>
    </row>
    <row r="50" spans="1:11" x14ac:dyDescent="0.25">
      <c r="A50" s="31" t="s">
        <v>45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/>
      <c r="K50" s="22">
        <f t="shared" si="23"/>
        <v>0</v>
      </c>
    </row>
    <row r="51" spans="1:11" x14ac:dyDescent="0.25">
      <c r="A51" s="31" t="s">
        <v>46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/>
      <c r="K51" s="22">
        <f t="shared" si="23"/>
        <v>0</v>
      </c>
    </row>
    <row r="52" spans="1:11" x14ac:dyDescent="0.25">
      <c r="A52" s="31" t="s">
        <v>47</v>
      </c>
      <c r="B52" s="3">
        <v>0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/>
      <c r="K52" s="22">
        <f t="shared" si="23"/>
        <v>0</v>
      </c>
    </row>
    <row r="53" spans="1:11" x14ac:dyDescent="0.25">
      <c r="A53" s="31" t="s">
        <v>48</v>
      </c>
      <c r="B53" s="3">
        <v>0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/>
      <c r="K53" s="22">
        <f t="shared" si="23"/>
        <v>0</v>
      </c>
    </row>
    <row r="54" spans="1:11" x14ac:dyDescent="0.25">
      <c r="A54" s="31" t="s">
        <v>49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/>
      <c r="K54" s="22">
        <f t="shared" si="23"/>
        <v>0</v>
      </c>
    </row>
    <row r="55" spans="1:11" x14ac:dyDescent="0.25">
      <c r="A55" s="31" t="s">
        <v>50</v>
      </c>
      <c r="B55" s="3">
        <v>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/>
      <c r="K55" s="22">
        <f t="shared" si="23"/>
        <v>0</v>
      </c>
    </row>
    <row r="56" spans="1:11" x14ac:dyDescent="0.25">
      <c r="A56" s="33" t="s">
        <v>51</v>
      </c>
      <c r="B56" s="34">
        <f>SUM(B57:B65)</f>
        <v>215068308</v>
      </c>
      <c r="C56" s="34">
        <f>SUM(C57:C65)</f>
        <v>154180306.94999999</v>
      </c>
      <c r="D56" s="34">
        <f t="shared" ref="D56:K56" si="29">SUM(D57:D65)</f>
        <v>0</v>
      </c>
      <c r="E56" s="34">
        <f t="shared" ref="E56:G56" si="30">SUM(E57:E65)</f>
        <v>324500</v>
      </c>
      <c r="F56" s="34">
        <f t="shared" ref="F56" si="31">SUM(F57:F65)</f>
        <v>255477.74</v>
      </c>
      <c r="G56" s="34">
        <f t="shared" si="30"/>
        <v>3410650.75</v>
      </c>
      <c r="H56" s="34">
        <f t="shared" ref="H56:J56" si="32">SUM(H57:H65)</f>
        <v>583287.80999999959</v>
      </c>
      <c r="I56" s="34">
        <f t="shared" ref="I56" si="33">SUM(I57:I65)</f>
        <v>6682566.5600000005</v>
      </c>
      <c r="J56" s="34">
        <f t="shared" si="32"/>
        <v>5732272.3399999999</v>
      </c>
      <c r="K56" s="35">
        <f t="shared" si="29"/>
        <v>16988755.199999999</v>
      </c>
    </row>
    <row r="57" spans="1:11" ht="15" customHeight="1" x14ac:dyDescent="0.25">
      <c r="A57" s="31" t="s">
        <v>52</v>
      </c>
      <c r="B57" s="3">
        <v>24217358</v>
      </c>
      <c r="C57" s="3">
        <v>29238049.039999999</v>
      </c>
      <c r="D57" s="3">
        <v>0</v>
      </c>
      <c r="E57" s="3">
        <v>0</v>
      </c>
      <c r="F57" s="3">
        <v>255477.74</v>
      </c>
      <c r="G57" s="3">
        <v>3400030.75</v>
      </c>
      <c r="H57" s="3">
        <v>429170.36999999965</v>
      </c>
      <c r="I57" s="3">
        <v>2809344.0000000005</v>
      </c>
      <c r="J57" s="3">
        <v>1640435.9899999993</v>
      </c>
      <c r="K57" s="22">
        <f t="shared" ref="K57:K65" si="34">SUM(D57:J57)</f>
        <v>8534458.8499999996</v>
      </c>
    </row>
    <row r="58" spans="1:11" ht="15" customHeight="1" x14ac:dyDescent="0.25">
      <c r="A58" s="31" t="s">
        <v>53</v>
      </c>
      <c r="B58" s="3">
        <v>1500000</v>
      </c>
      <c r="C58" s="3">
        <v>1500000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22">
        <f t="shared" si="34"/>
        <v>0</v>
      </c>
    </row>
    <row r="59" spans="1:11" ht="15" customHeight="1" x14ac:dyDescent="0.25">
      <c r="A59" s="31" t="s">
        <v>54</v>
      </c>
      <c r="B59" s="3">
        <v>103700000</v>
      </c>
      <c r="C59" s="3">
        <v>33970069</v>
      </c>
      <c r="D59" s="3">
        <v>0</v>
      </c>
      <c r="E59" s="3">
        <v>0</v>
      </c>
      <c r="F59" s="3">
        <v>0</v>
      </c>
      <c r="G59" s="3">
        <v>0</v>
      </c>
      <c r="H59" s="3">
        <v>109277.44</v>
      </c>
      <c r="I59" s="3">
        <v>-109277.44</v>
      </c>
      <c r="J59" s="3">
        <v>3917727.44</v>
      </c>
      <c r="K59" s="22">
        <f t="shared" si="34"/>
        <v>3917727.44</v>
      </c>
    </row>
    <row r="60" spans="1:11" x14ac:dyDescent="0.25">
      <c r="A60" s="31" t="s">
        <v>55</v>
      </c>
      <c r="B60" s="3">
        <v>80850950</v>
      </c>
      <c r="C60" s="3">
        <v>73766840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3982500</v>
      </c>
      <c r="J60" s="3">
        <v>0</v>
      </c>
      <c r="K60" s="22">
        <f t="shared" si="34"/>
        <v>3982500</v>
      </c>
    </row>
    <row r="61" spans="1:11" x14ac:dyDescent="0.25">
      <c r="A61" s="31" t="s">
        <v>56</v>
      </c>
      <c r="B61" s="3">
        <v>3300000</v>
      </c>
      <c r="C61" s="3">
        <v>14205348.91</v>
      </c>
      <c r="D61" s="3">
        <v>0</v>
      </c>
      <c r="E61" s="3">
        <v>324500</v>
      </c>
      <c r="F61" s="3">
        <v>0</v>
      </c>
      <c r="G61" s="3">
        <v>10620</v>
      </c>
      <c r="H61" s="3">
        <v>44840</v>
      </c>
      <c r="I61" s="3">
        <v>0</v>
      </c>
      <c r="J61" s="3">
        <v>174108.91000000003</v>
      </c>
      <c r="K61" s="22">
        <f t="shared" si="34"/>
        <v>554068.91</v>
      </c>
    </row>
    <row r="62" spans="1:11" x14ac:dyDescent="0.25">
      <c r="A62" s="31" t="s">
        <v>57</v>
      </c>
      <c r="B62" s="3">
        <v>1500000</v>
      </c>
      <c r="C62" s="3">
        <v>1500000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22">
        <f t="shared" si="34"/>
        <v>0</v>
      </c>
    </row>
    <row r="63" spans="1:11" x14ac:dyDescent="0.25">
      <c r="A63" s="31" t="s">
        <v>58</v>
      </c>
      <c r="B63" s="3">
        <v>0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22">
        <f t="shared" si="34"/>
        <v>0</v>
      </c>
    </row>
    <row r="64" spans="1:11" x14ac:dyDescent="0.25">
      <c r="A64" s="31" t="s">
        <v>59</v>
      </c>
      <c r="B64" s="3">
        <v>0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22">
        <f t="shared" si="34"/>
        <v>0</v>
      </c>
    </row>
    <row r="65" spans="1:11" x14ac:dyDescent="0.25">
      <c r="A65" s="31" t="s">
        <v>60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22">
        <f t="shared" si="34"/>
        <v>0</v>
      </c>
    </row>
    <row r="66" spans="1:11" x14ac:dyDescent="0.25">
      <c r="A66" s="33" t="s">
        <v>61</v>
      </c>
      <c r="B66" s="34">
        <f>SUM(B67:B67)</f>
        <v>458511661</v>
      </c>
      <c r="C66" s="34">
        <f>SUM(C67:C67)</f>
        <v>44063003.82</v>
      </c>
      <c r="D66" s="34">
        <f t="shared" ref="D66:K66" si="35">SUM(D67:D67)</f>
        <v>0</v>
      </c>
      <c r="E66" s="34">
        <f t="shared" si="35"/>
        <v>0</v>
      </c>
      <c r="F66" s="34">
        <f t="shared" si="35"/>
        <v>0</v>
      </c>
      <c r="G66" s="34">
        <f t="shared" si="35"/>
        <v>0</v>
      </c>
      <c r="H66" s="34">
        <f t="shared" si="35"/>
        <v>0</v>
      </c>
      <c r="I66" s="34">
        <f t="shared" si="35"/>
        <v>0</v>
      </c>
      <c r="J66" s="34">
        <f t="shared" si="35"/>
        <v>0</v>
      </c>
      <c r="K66" s="35">
        <f t="shared" si="35"/>
        <v>0</v>
      </c>
    </row>
    <row r="67" spans="1:11" x14ac:dyDescent="0.25">
      <c r="A67" s="31" t="s">
        <v>62</v>
      </c>
      <c r="B67" s="3">
        <v>458511661</v>
      </c>
      <c r="C67" s="3">
        <v>44063003.82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22">
        <f t="shared" ref="K67:K70" si="36">SUM(D67:J67)</f>
        <v>0</v>
      </c>
    </row>
    <row r="68" spans="1:11" x14ac:dyDescent="0.25">
      <c r="A68" s="31" t="s">
        <v>63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22">
        <f t="shared" si="36"/>
        <v>0</v>
      </c>
    </row>
    <row r="69" spans="1:11" x14ac:dyDescent="0.25">
      <c r="A69" s="31" t="s">
        <v>64</v>
      </c>
      <c r="B69" s="3">
        <v>0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22">
        <f t="shared" si="36"/>
        <v>0</v>
      </c>
    </row>
    <row r="70" spans="1:11" ht="30" customHeight="1" x14ac:dyDescent="0.25">
      <c r="A70" s="43" t="s">
        <v>65</v>
      </c>
      <c r="B70" s="44">
        <v>0</v>
      </c>
      <c r="C70" s="44">
        <v>0</v>
      </c>
      <c r="D70" s="44">
        <v>0</v>
      </c>
      <c r="E70" s="44">
        <v>0</v>
      </c>
      <c r="F70" s="44">
        <v>0</v>
      </c>
      <c r="G70" s="44">
        <v>0</v>
      </c>
      <c r="H70" s="44">
        <v>0</v>
      </c>
      <c r="I70" s="44">
        <v>0</v>
      </c>
      <c r="J70" s="44">
        <v>0</v>
      </c>
      <c r="K70" s="45">
        <f t="shared" si="36"/>
        <v>0</v>
      </c>
    </row>
    <row r="71" spans="1:11" ht="16.5" customHeight="1" x14ac:dyDescent="0.25">
      <c r="A71" s="33" t="s">
        <v>66</v>
      </c>
      <c r="B71" s="34">
        <f>B72+B73</f>
        <v>0</v>
      </c>
      <c r="C71" s="34">
        <f>C72+C73</f>
        <v>0</v>
      </c>
      <c r="D71" s="34">
        <f t="shared" ref="D71:K71" si="37">D72+D73</f>
        <v>0</v>
      </c>
      <c r="E71" s="34">
        <f t="shared" ref="E71:G71" si="38">E72+E73</f>
        <v>0</v>
      </c>
      <c r="F71" s="34">
        <f t="shared" ref="F71" si="39">F72+F73</f>
        <v>0</v>
      </c>
      <c r="G71" s="34">
        <f t="shared" si="38"/>
        <v>0</v>
      </c>
      <c r="H71" s="34">
        <f t="shared" ref="H71:J71" si="40">H72+H73</f>
        <v>0</v>
      </c>
      <c r="I71" s="34">
        <f t="shared" ref="I71" si="41">I72+I73</f>
        <v>0</v>
      </c>
      <c r="J71" s="34">
        <f t="shared" si="40"/>
        <v>0</v>
      </c>
      <c r="K71" s="35">
        <f t="shared" si="37"/>
        <v>0</v>
      </c>
    </row>
    <row r="72" spans="1:11" ht="16.5" customHeight="1" x14ac:dyDescent="0.25">
      <c r="A72" s="31" t="s">
        <v>67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22">
        <f t="shared" ref="K72:K73" si="42">SUM(D72:J72)</f>
        <v>0</v>
      </c>
    </row>
    <row r="73" spans="1:11" ht="16.5" customHeight="1" x14ac:dyDescent="0.25">
      <c r="A73" s="31" t="s">
        <v>68</v>
      </c>
      <c r="B73" s="3">
        <v>0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22">
        <f t="shared" si="42"/>
        <v>0</v>
      </c>
    </row>
    <row r="74" spans="1:11" ht="16.5" customHeight="1" x14ac:dyDescent="0.25">
      <c r="A74" s="33" t="s">
        <v>69</v>
      </c>
      <c r="B74" s="4">
        <f>SUM(B75:B77)</f>
        <v>0</v>
      </c>
      <c r="C74" s="4">
        <f>SUM(C75:C77)</f>
        <v>0</v>
      </c>
      <c r="D74" s="4">
        <f t="shared" ref="D74:K74" si="43">SUM(D75:D77)</f>
        <v>0</v>
      </c>
      <c r="E74" s="4">
        <f t="shared" ref="E74:G74" si="44">SUM(E75:E77)</f>
        <v>0</v>
      </c>
      <c r="F74" s="4">
        <f t="shared" ref="F74" si="45">SUM(F75:F77)</f>
        <v>0</v>
      </c>
      <c r="G74" s="4">
        <f t="shared" si="44"/>
        <v>0</v>
      </c>
      <c r="H74" s="4">
        <f t="shared" ref="H74:J74" si="46">SUM(H75:H77)</f>
        <v>0</v>
      </c>
      <c r="I74" s="4">
        <f t="shared" ref="I74" si="47">SUM(I75:I77)</f>
        <v>0</v>
      </c>
      <c r="J74" s="4">
        <f t="shared" si="46"/>
        <v>0</v>
      </c>
      <c r="K74" s="32">
        <f t="shared" si="43"/>
        <v>0</v>
      </c>
    </row>
    <row r="75" spans="1:11" ht="16.5" customHeight="1" x14ac:dyDescent="0.25">
      <c r="A75" s="31" t="s">
        <v>70</v>
      </c>
      <c r="B75" s="3">
        <v>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22">
        <f t="shared" ref="K75:K77" si="48">SUM(D75:J75)</f>
        <v>0</v>
      </c>
    </row>
    <row r="76" spans="1:11" ht="16.5" customHeight="1" x14ac:dyDescent="0.25">
      <c r="A76" s="31" t="s">
        <v>71</v>
      </c>
      <c r="B76" s="3">
        <v>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22">
        <f t="shared" si="48"/>
        <v>0</v>
      </c>
    </row>
    <row r="77" spans="1:11" ht="16.5" customHeight="1" x14ac:dyDescent="0.25">
      <c r="A77" s="31" t="s">
        <v>72</v>
      </c>
      <c r="B77" s="3">
        <v>0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22">
        <f t="shared" si="48"/>
        <v>0</v>
      </c>
    </row>
    <row r="78" spans="1:11" ht="16.5" customHeight="1" x14ac:dyDescent="0.25">
      <c r="A78" s="36" t="s">
        <v>87</v>
      </c>
      <c r="B78" s="37">
        <f>B74+B71+B66+B56+B48+B39+B29+B19+B15</f>
        <v>7256831790</v>
      </c>
      <c r="C78" s="37">
        <f>C74+C71+C66+C56+C48+C39+C29+C19+C15</f>
        <v>8557800470.8699999</v>
      </c>
      <c r="D78" s="37">
        <f t="shared" ref="D78:K78" si="49">D74+D71+D66+D56+D48+D39+D29+D19+D15</f>
        <v>374721940.30000001</v>
      </c>
      <c r="E78" s="37">
        <f t="shared" ref="E78:G78" si="50">E74+E71+E66+E56+E48+E39+E29+E19+E15</f>
        <v>599390026.13000011</v>
      </c>
      <c r="F78" s="37">
        <f t="shared" ref="F78" si="51">F74+F71+F66+F56+F48+F39+F29+F19+F15</f>
        <v>734215998.11999989</v>
      </c>
      <c r="G78" s="37">
        <f t="shared" si="50"/>
        <v>590327157.13000011</v>
      </c>
      <c r="H78" s="37">
        <f t="shared" ref="H78:J78" si="52">H74+H71+H66+H56+H48+H39+H29+H19+H15</f>
        <v>529647743.05999976</v>
      </c>
      <c r="I78" s="37"/>
      <c r="J78" s="37">
        <f t="shared" si="52"/>
        <v>585574203.84000015</v>
      </c>
      <c r="K78" s="38">
        <f t="shared" si="49"/>
        <v>4287817516.46</v>
      </c>
    </row>
    <row r="79" spans="1:11" ht="16.5" customHeight="1" x14ac:dyDescent="0.25">
      <c r="A79" s="15" t="s">
        <v>73</v>
      </c>
      <c r="B79" s="9"/>
      <c r="C79" s="9"/>
      <c r="D79" s="9"/>
      <c r="E79" s="9"/>
      <c r="F79" s="9"/>
      <c r="G79" s="9"/>
      <c r="H79" s="9"/>
      <c r="I79" s="9"/>
      <c r="J79" s="9"/>
      <c r="K79" s="39"/>
    </row>
    <row r="80" spans="1:11" ht="16.5" customHeight="1" x14ac:dyDescent="0.25">
      <c r="A80" s="33" t="s">
        <v>74</v>
      </c>
      <c r="B80" s="4">
        <f>SUM(B81:B82)</f>
        <v>0</v>
      </c>
      <c r="C80" s="4">
        <f t="shared" ref="C80:K80" si="53">SUM(C81:C82)</f>
        <v>0</v>
      </c>
      <c r="D80" s="4">
        <f t="shared" si="53"/>
        <v>0</v>
      </c>
      <c r="E80" s="4">
        <f t="shared" ref="E80:G80" si="54">SUM(E81:E82)</f>
        <v>0</v>
      </c>
      <c r="F80" s="4">
        <f t="shared" ref="F80" si="55">SUM(F81:F82)</f>
        <v>0</v>
      </c>
      <c r="G80" s="4">
        <f t="shared" si="54"/>
        <v>0</v>
      </c>
      <c r="H80" s="4">
        <f t="shared" ref="H80" si="56">SUM(H81:H82)</f>
        <v>0</v>
      </c>
      <c r="I80" s="4">
        <f t="shared" ref="I80:J80" si="57">SUM(I81:I82)</f>
        <v>0</v>
      </c>
      <c r="J80" s="4">
        <f t="shared" si="57"/>
        <v>0</v>
      </c>
      <c r="K80" s="32">
        <f t="shared" si="53"/>
        <v>0</v>
      </c>
    </row>
    <row r="81" spans="1:11" ht="16.5" customHeight="1" x14ac:dyDescent="0.25">
      <c r="A81" s="31" t="s">
        <v>75</v>
      </c>
      <c r="B81" s="3">
        <v>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22">
        <f t="shared" ref="K81:K82" si="58">SUM(D81:J81)</f>
        <v>0</v>
      </c>
    </row>
    <row r="82" spans="1:11" ht="16.5" customHeight="1" x14ac:dyDescent="0.25">
      <c r="A82" s="31" t="s">
        <v>76</v>
      </c>
      <c r="B82" s="3">
        <v>0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22">
        <f t="shared" si="58"/>
        <v>0</v>
      </c>
    </row>
    <row r="83" spans="1:11" ht="16.5" customHeight="1" x14ac:dyDescent="0.25">
      <c r="A83" s="33" t="s">
        <v>77</v>
      </c>
      <c r="B83" s="4">
        <f>SUM(B84:B85)</f>
        <v>0</v>
      </c>
      <c r="C83" s="4">
        <f t="shared" ref="C83:K83" si="59">SUM(C84:C85)</f>
        <v>0</v>
      </c>
      <c r="D83" s="4">
        <f t="shared" si="59"/>
        <v>0</v>
      </c>
      <c r="E83" s="4">
        <f t="shared" ref="E83:G83" si="60">SUM(E84:E85)</f>
        <v>0</v>
      </c>
      <c r="F83" s="4">
        <f t="shared" ref="F83" si="61">SUM(F84:F85)</f>
        <v>0</v>
      </c>
      <c r="G83" s="4">
        <f t="shared" si="60"/>
        <v>0</v>
      </c>
      <c r="H83" s="4">
        <f t="shared" ref="H83" si="62">SUM(H84:H85)</f>
        <v>0</v>
      </c>
      <c r="I83" s="4">
        <f t="shared" ref="I83:J83" si="63">SUM(I84:I85)</f>
        <v>0</v>
      </c>
      <c r="J83" s="4">
        <f t="shared" si="63"/>
        <v>0</v>
      </c>
      <c r="K83" s="32">
        <f t="shared" si="59"/>
        <v>0</v>
      </c>
    </row>
    <row r="84" spans="1:11" ht="16.5" customHeight="1" x14ac:dyDescent="0.25">
      <c r="A84" s="31" t="s">
        <v>78</v>
      </c>
      <c r="B84" s="3">
        <v>0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22">
        <f t="shared" ref="K84:K85" si="64">SUM(D84:J84)</f>
        <v>0</v>
      </c>
    </row>
    <row r="85" spans="1:11" ht="16.5" customHeight="1" x14ac:dyDescent="0.25">
      <c r="A85" s="31" t="s">
        <v>79</v>
      </c>
      <c r="B85" s="3">
        <v>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22">
        <f t="shared" si="64"/>
        <v>0</v>
      </c>
    </row>
    <row r="86" spans="1:11" ht="16.5" customHeight="1" x14ac:dyDescent="0.25">
      <c r="A86" s="33" t="s">
        <v>80</v>
      </c>
      <c r="B86" s="4">
        <f>B87</f>
        <v>0</v>
      </c>
      <c r="C86" s="4">
        <f t="shared" ref="C86:K86" si="65">C87</f>
        <v>0</v>
      </c>
      <c r="D86" s="4">
        <f t="shared" si="65"/>
        <v>0</v>
      </c>
      <c r="E86" s="4">
        <f t="shared" si="65"/>
        <v>0</v>
      </c>
      <c r="F86" s="4">
        <f t="shared" si="65"/>
        <v>0</v>
      </c>
      <c r="G86" s="4">
        <f t="shared" si="65"/>
        <v>0</v>
      </c>
      <c r="H86" s="4">
        <f t="shared" si="65"/>
        <v>0</v>
      </c>
      <c r="I86" s="4">
        <f t="shared" si="65"/>
        <v>0</v>
      </c>
      <c r="J86" s="4">
        <f t="shared" si="65"/>
        <v>0</v>
      </c>
      <c r="K86" s="32">
        <f t="shared" si="65"/>
        <v>0</v>
      </c>
    </row>
    <row r="87" spans="1:11" ht="16.5" customHeight="1" x14ac:dyDescent="0.25">
      <c r="A87" s="31" t="s">
        <v>81</v>
      </c>
      <c r="B87" s="3">
        <v>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22">
        <f>SUM(D87:J87)</f>
        <v>0</v>
      </c>
    </row>
    <row r="88" spans="1:11" ht="16.5" customHeight="1" x14ac:dyDescent="0.25">
      <c r="A88" s="36" t="s">
        <v>88</v>
      </c>
      <c r="B88" s="37">
        <f>B86+B83+B80</f>
        <v>0</v>
      </c>
      <c r="C88" s="37">
        <f t="shared" ref="C88:K88" si="66">C86+C83+C80</f>
        <v>0</v>
      </c>
      <c r="D88" s="37">
        <f t="shared" si="66"/>
        <v>0</v>
      </c>
      <c r="E88" s="37">
        <f t="shared" ref="E88:G88" si="67">E86+E83+E80</f>
        <v>0</v>
      </c>
      <c r="F88" s="37">
        <f t="shared" ref="F88" si="68">F86+F83+F80</f>
        <v>0</v>
      </c>
      <c r="G88" s="37">
        <f t="shared" si="67"/>
        <v>0</v>
      </c>
      <c r="H88" s="37">
        <f t="shared" ref="H88" si="69">H86+H83+H80</f>
        <v>0</v>
      </c>
      <c r="I88" s="37">
        <f t="shared" ref="I88:J88" si="70">I86+I83+I80</f>
        <v>0</v>
      </c>
      <c r="J88" s="37">
        <f t="shared" si="70"/>
        <v>0</v>
      </c>
      <c r="K88" s="38">
        <f t="shared" si="66"/>
        <v>0</v>
      </c>
    </row>
    <row r="89" spans="1:11" ht="4.5" customHeight="1" x14ac:dyDescent="0.25">
      <c r="A89" s="31"/>
      <c r="B89" s="3"/>
      <c r="C89" s="3"/>
      <c r="D89" s="3"/>
      <c r="E89" s="3"/>
      <c r="F89" s="3"/>
      <c r="G89" s="3"/>
      <c r="H89" s="3"/>
      <c r="I89" s="3"/>
      <c r="J89" s="3"/>
      <c r="K89" s="22"/>
    </row>
    <row r="90" spans="1:11" x14ac:dyDescent="0.25">
      <c r="A90" s="40" t="s">
        <v>82</v>
      </c>
      <c r="B90" s="41">
        <f>B88+B78</f>
        <v>7256831790</v>
      </c>
      <c r="C90" s="41">
        <f t="shared" ref="C90:K90" si="71">C88+C78</f>
        <v>8557800470.8699999</v>
      </c>
      <c r="D90" s="41">
        <f t="shared" si="71"/>
        <v>374721940.30000001</v>
      </c>
      <c r="E90" s="41">
        <f t="shared" si="71"/>
        <v>599390026.13000011</v>
      </c>
      <c r="F90" s="41">
        <f t="shared" si="71"/>
        <v>734215998.11999989</v>
      </c>
      <c r="G90" s="41">
        <f t="shared" si="71"/>
        <v>590327157.13000011</v>
      </c>
      <c r="H90" s="41">
        <f t="shared" ref="H90:J90" si="72">H88+H78</f>
        <v>529647743.05999976</v>
      </c>
      <c r="I90" s="41">
        <f t="shared" si="72"/>
        <v>0</v>
      </c>
      <c r="J90" s="41">
        <f t="shared" si="72"/>
        <v>585574203.84000015</v>
      </c>
      <c r="K90" s="42">
        <f t="shared" si="71"/>
        <v>4287817516.46</v>
      </c>
    </row>
    <row r="91" spans="1:11" x14ac:dyDescent="0.25">
      <c r="A91" s="5" t="s">
        <v>89</v>
      </c>
      <c r="B91" s="6"/>
      <c r="C91" s="6"/>
      <c r="D91" s="3"/>
      <c r="E91" s="3"/>
      <c r="F91" s="3"/>
      <c r="G91" s="3"/>
      <c r="H91" s="3"/>
      <c r="I91" s="3"/>
      <c r="J91" s="3"/>
    </row>
    <row r="92" spans="1:11" x14ac:dyDescent="0.25">
      <c r="A92" s="5" t="s">
        <v>86</v>
      </c>
      <c r="B92" s="6"/>
      <c r="C92" s="6"/>
      <c r="D92" s="3"/>
      <c r="E92" s="3"/>
      <c r="F92" s="3"/>
      <c r="G92" s="3"/>
      <c r="H92" s="3"/>
      <c r="I92" s="3"/>
      <c r="J92" s="3"/>
    </row>
    <row r="93" spans="1:11" ht="16.5" x14ac:dyDescent="0.3">
      <c r="A93" s="11" t="s">
        <v>83</v>
      </c>
      <c r="B93" s="10"/>
      <c r="C93" s="10"/>
      <c r="D93" s="10"/>
      <c r="E93" s="10"/>
      <c r="F93" s="10"/>
      <c r="G93" s="12"/>
      <c r="H93" s="12"/>
      <c r="I93" s="12"/>
      <c r="J93" s="12"/>
      <c r="K93" s="10"/>
    </row>
    <row r="94" spans="1:11" ht="30" x14ac:dyDescent="0.3">
      <c r="A94" s="11" t="s">
        <v>84</v>
      </c>
      <c r="B94" s="10"/>
      <c r="C94" s="10"/>
      <c r="D94" s="10"/>
      <c r="E94" s="10"/>
      <c r="F94" s="10"/>
      <c r="G94" s="10"/>
      <c r="H94" s="10"/>
      <c r="I94" s="10"/>
      <c r="J94" s="10"/>
      <c r="K94" s="46"/>
    </row>
    <row r="95" spans="1:11" ht="16.5" x14ac:dyDescent="0.3">
      <c r="A95" s="11" t="s">
        <v>85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</row>
    <row r="96" spans="1:11" ht="16.5" x14ac:dyDescent="0.3">
      <c r="A96" s="11" t="s">
        <v>96</v>
      </c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pans="1:11" ht="16.5" x14ac:dyDescent="0.3">
      <c r="A97" s="11" t="s">
        <v>97</v>
      </c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spans="1:11" x14ac:dyDescent="0.25">
      <c r="B98" s="3"/>
      <c r="C98" s="3"/>
      <c r="D98" s="3"/>
      <c r="E98" s="3"/>
      <c r="F98" s="3"/>
      <c r="G98" s="3"/>
      <c r="H98" s="3"/>
      <c r="I98" s="3"/>
      <c r="J98" s="3"/>
    </row>
    <row r="99" spans="1:11" x14ac:dyDescent="0.25">
      <c r="A99" s="48"/>
      <c r="B99" s="48"/>
      <c r="C99" s="7"/>
      <c r="D99" s="3"/>
      <c r="E99" s="3"/>
      <c r="F99" s="3"/>
      <c r="G99" s="3"/>
      <c r="H99" s="3"/>
      <c r="I99" s="3"/>
      <c r="J99" s="3"/>
    </row>
    <row r="100" spans="1:11" x14ac:dyDescent="0.25">
      <c r="A100" s="48"/>
      <c r="B100" s="48"/>
      <c r="C100" s="7"/>
      <c r="D100" s="3"/>
      <c r="E100" s="3"/>
      <c r="F100" s="3"/>
      <c r="G100" s="3"/>
      <c r="H100" s="3"/>
      <c r="I100" s="3"/>
      <c r="J100" s="3"/>
    </row>
    <row r="101" spans="1:11" x14ac:dyDescent="0.25">
      <c r="B101" s="3"/>
      <c r="C101" s="3"/>
      <c r="D101" s="3"/>
      <c r="E101" s="3"/>
      <c r="F101" s="3"/>
      <c r="G101" s="3"/>
      <c r="H101" s="3"/>
      <c r="I101" s="3"/>
      <c r="J101" s="3"/>
    </row>
    <row r="102" spans="1:11" x14ac:dyDescent="0.25">
      <c r="B102" s="3"/>
      <c r="C102" s="3"/>
      <c r="D102" s="8"/>
      <c r="E102" s="8"/>
      <c r="F102" s="8"/>
      <c r="G102" s="8"/>
      <c r="H102" s="8"/>
      <c r="I102" s="8"/>
      <c r="J102" s="8"/>
    </row>
    <row r="103" spans="1:11" x14ac:dyDescent="0.25">
      <c r="A103" s="4"/>
    </row>
    <row r="104" spans="1:11" x14ac:dyDescent="0.25">
      <c r="A104" s="3"/>
    </row>
    <row r="105" spans="1:11" x14ac:dyDescent="0.25">
      <c r="A105" s="3"/>
    </row>
  </sheetData>
  <mergeCells count="10">
    <mergeCell ref="A99:B99"/>
    <mergeCell ref="A100:B100"/>
    <mergeCell ref="A7:K7"/>
    <mergeCell ref="A8:K8"/>
    <mergeCell ref="A9:K9"/>
    <mergeCell ref="A10:K10"/>
    <mergeCell ref="B12:B13"/>
    <mergeCell ref="C12:C13"/>
    <mergeCell ref="K12:K13"/>
    <mergeCell ref="D12:J12"/>
  </mergeCells>
  <pageMargins left="0.27" right="0.15748031496062992" top="0.23622047244094491" bottom="0.81" header="0.15748031496062992" footer="0.15748031496062992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JULIO</vt:lpstr>
      <vt:lpstr>JULIO!Área_de_impresión</vt:lpstr>
      <vt:lpstr>JULIO!Títulos_a_imprimir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Anel Paredes</cp:lastModifiedBy>
  <cp:lastPrinted>2025-08-01T19:32:57Z</cp:lastPrinted>
  <dcterms:created xsi:type="dcterms:W3CDTF">2024-06-20T13:34:20Z</dcterms:created>
  <dcterms:modified xsi:type="dcterms:W3CDTF">2025-08-07T15:21:07Z</dcterms:modified>
</cp:coreProperties>
</file>