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el Paredes\Downloads\"/>
    </mc:Choice>
  </mc:AlternateContent>
  <xr:revisionPtr revIDLastSave="0" documentId="13_ncr:1_{DA2EF533-4719-468E-AA08-C76C81560401}" xr6:coauthVersionLast="47" xr6:coauthVersionMax="47" xr10:uidLastSave="{00000000-0000-0000-0000-000000000000}"/>
  <bookViews>
    <workbookView xWindow="-120" yWindow="-120" windowWidth="29040" windowHeight="15840" xr2:uid="{CB4CC4D3-6CA4-4CFC-8435-8DB1C645FC9E}"/>
  </bookViews>
  <sheets>
    <sheet name="MARZO" sheetId="1" r:id="rId1"/>
  </sheets>
  <definedNames>
    <definedName name="_xlnm.Print_Titles" localSheetId="0">MARZO!$1:$13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0" i="1" l="1"/>
  <c r="F83" i="1"/>
  <c r="F86" i="1"/>
  <c r="H36" i="1"/>
  <c r="H37" i="1"/>
  <c r="F88" i="1" l="1"/>
  <c r="F74" i="1"/>
  <c r="F71" i="1"/>
  <c r="F66" i="1"/>
  <c r="F56" i="1"/>
  <c r="F48" i="1"/>
  <c r="F39" i="1"/>
  <c r="F29" i="1"/>
  <c r="F19" i="1"/>
  <c r="F15" i="1"/>
  <c r="E86" i="1"/>
  <c r="E83" i="1"/>
  <c r="E80" i="1"/>
  <c r="E74" i="1"/>
  <c r="E71" i="1"/>
  <c r="E66" i="1"/>
  <c r="E56" i="1"/>
  <c r="E48" i="1"/>
  <c r="E39" i="1"/>
  <c r="E29" i="1"/>
  <c r="E19" i="1"/>
  <c r="E15" i="1"/>
  <c r="H87" i="1"/>
  <c r="H85" i="1"/>
  <c r="H84" i="1"/>
  <c r="H82" i="1"/>
  <c r="H81" i="1"/>
  <c r="H77" i="1"/>
  <c r="H76" i="1"/>
  <c r="H75" i="1"/>
  <c r="H73" i="1"/>
  <c r="H72" i="1"/>
  <c r="H70" i="1"/>
  <c r="H69" i="1"/>
  <c r="H68" i="1"/>
  <c r="H67" i="1"/>
  <c r="H65" i="1"/>
  <c r="H64" i="1"/>
  <c r="H63" i="1"/>
  <c r="H62" i="1"/>
  <c r="H61" i="1"/>
  <c r="H60" i="1"/>
  <c r="H59" i="1"/>
  <c r="H58" i="1"/>
  <c r="H57" i="1"/>
  <c r="H55" i="1"/>
  <c r="H54" i="1"/>
  <c r="H53" i="1"/>
  <c r="H52" i="1"/>
  <c r="H51" i="1"/>
  <c r="H50" i="1"/>
  <c r="H49" i="1"/>
  <c r="H47" i="1"/>
  <c r="H46" i="1"/>
  <c r="H45" i="1"/>
  <c r="H44" i="1"/>
  <c r="H43" i="1"/>
  <c r="H42" i="1"/>
  <c r="H41" i="1"/>
  <c r="H40" i="1"/>
  <c r="H38" i="1"/>
  <c r="H35" i="1"/>
  <c r="H34" i="1"/>
  <c r="H33" i="1"/>
  <c r="H32" i="1"/>
  <c r="H31" i="1"/>
  <c r="H30" i="1"/>
  <c r="H28" i="1"/>
  <c r="H27" i="1"/>
  <c r="H26" i="1"/>
  <c r="H25" i="1"/>
  <c r="H24" i="1"/>
  <c r="H23" i="1"/>
  <c r="H22" i="1"/>
  <c r="H21" i="1"/>
  <c r="H20" i="1"/>
  <c r="H17" i="1"/>
  <c r="H18" i="1"/>
  <c r="H16" i="1"/>
  <c r="G15" i="1"/>
  <c r="G19" i="1"/>
  <c r="G29" i="1"/>
  <c r="G39" i="1"/>
  <c r="G48" i="1"/>
  <c r="G56" i="1"/>
  <c r="G66" i="1"/>
  <c r="G71" i="1"/>
  <c r="G74" i="1"/>
  <c r="G80" i="1"/>
  <c r="G83" i="1"/>
  <c r="G86" i="1"/>
  <c r="C74" i="1"/>
  <c r="C71" i="1"/>
  <c r="C66" i="1"/>
  <c r="C56" i="1"/>
  <c r="C48" i="1"/>
  <c r="C39" i="1"/>
  <c r="C29" i="1"/>
  <c r="C19" i="1"/>
  <c r="F78" i="1" l="1"/>
  <c r="F90" i="1" s="1"/>
  <c r="E78" i="1"/>
  <c r="E88" i="1"/>
  <c r="E90" i="1" s="1"/>
  <c r="G88" i="1"/>
  <c r="G78" i="1"/>
  <c r="H86" i="1"/>
  <c r="C86" i="1"/>
  <c r="D86" i="1"/>
  <c r="B86" i="1"/>
  <c r="C83" i="1"/>
  <c r="D83" i="1"/>
  <c r="B83" i="1"/>
  <c r="C80" i="1"/>
  <c r="D80" i="1"/>
  <c r="B80" i="1"/>
  <c r="D74" i="1"/>
  <c r="B74" i="1"/>
  <c r="D71" i="1"/>
  <c r="B71" i="1"/>
  <c r="H66" i="1"/>
  <c r="D66" i="1"/>
  <c r="B66" i="1"/>
  <c r="D56" i="1"/>
  <c r="B56" i="1"/>
  <c r="D48" i="1"/>
  <c r="B48" i="1"/>
  <c r="D39" i="1"/>
  <c r="B39" i="1"/>
  <c r="D29" i="1"/>
  <c r="B29" i="1"/>
  <c r="D19" i="1"/>
  <c r="B19" i="1"/>
  <c r="D15" i="1"/>
  <c r="C15" i="1"/>
  <c r="C78" i="1" s="1"/>
  <c r="B15" i="1"/>
  <c r="G90" i="1" l="1"/>
  <c r="D88" i="1"/>
  <c r="C88" i="1"/>
  <c r="B88" i="1"/>
  <c r="D78" i="1"/>
  <c r="D90" i="1" s="1"/>
  <c r="C90" i="1"/>
  <c r="B78" i="1"/>
  <c r="B90" i="1" s="1"/>
  <c r="H80" i="1"/>
  <c r="H71" i="1"/>
  <c r="H74" i="1"/>
  <c r="H83" i="1"/>
  <c r="H48" i="1"/>
  <c r="H15" i="1"/>
  <c r="H56" i="1"/>
  <c r="H19" i="1"/>
  <c r="H29" i="1"/>
  <c r="H39" i="1"/>
  <c r="H88" i="1" l="1"/>
  <c r="H78" i="1"/>
  <c r="H90" i="1" l="1"/>
</calcChain>
</file>

<file path=xl/sharedStrings.xml><?xml version="1.0" encoding="utf-8"?>
<sst xmlns="http://schemas.openxmlformats.org/spreadsheetml/2006/main" count="96" uniqueCount="96">
  <si>
    <t>DIRECCION DE SERVICIOS DE ATENCION A EMERGENCIAS EXTRAHOSPITALARIAS</t>
  </si>
  <si>
    <t>EJECUCION DEL GASTO Y APLICACIONES FINANCIERAS</t>
  </si>
  <si>
    <t>VALORES EN RD$</t>
  </si>
  <si>
    <t>DETALLE</t>
  </si>
  <si>
    <t>PRESUPUESTO APROBADO</t>
  </si>
  <si>
    <t>PRESUPUESTO MODIFICADO</t>
  </si>
  <si>
    <t>GASTO DEVENGADO</t>
  </si>
  <si>
    <t>TOTAL</t>
  </si>
  <si>
    <t>ENERO</t>
  </si>
  <si>
    <t>2 - GASTOS</t>
  </si>
  <si>
    <t>2.1 - REMUNERACIONES Y CONTRIBUCIONES</t>
  </si>
  <si>
    <t>2.1.1 - REMUNERACIONES</t>
  </si>
  <si>
    <t>2.1.2 - SOBRESUELDOS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</si>
  <si>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</si>
  <si>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</si>
  <si>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</si>
  <si>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</si>
  <si>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</si>
  <si>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</si>
  <si>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</si>
  <si>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</si>
  <si>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</si>
  <si>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</si>
  <si>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</si>
  <si>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</si>
  <si>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</si>
  <si>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</si>
  <si>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</si>
  <si>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</si>
  <si>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</si>
  <si>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</si>
  <si>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</si>
  <si>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GASTOS QUE SE ASIGNARÁN DURANTE EL EJERCICIO (ART. 32 Y 33 LEY 423-06) A</t>
  </si>
  <si>
    <t>2.3.9 - PRODUCTOS Y ÚTILES VARIOS</t>
  </si>
  <si>
    <t>2.4 TRANSFERENCIAS CORRIENTES</t>
  </si>
  <si>
    <t>2.4.1 TRANSFERENCIAS CORRIENTES AL SECTOR PRIVADO</t>
  </si>
  <si>
    <t>2.4.2 TRANSFERENCIAS CORRIENTES AL GOBIERNO GENERAL NACIONAL</t>
  </si>
  <si>
    <t>2.4.3 TRANSFERENCIAS CORRIENTES A GOBIERNOS GENERALES LOCALES</t>
  </si>
  <si>
    <t>2.4.4 TRANSFERENCIAS CORRIENTES A EMPRESAS PÚBLICAS NO FINANCIERAS</t>
  </si>
  <si>
    <t>2.4.5 TRANSFERENCIAS CORRIENTES A INSTITUCIONES PÚBLICAS FINANCIERAS</t>
  </si>
  <si>
    <t>2.4.6 SUBVENCIONES</t>
  </si>
  <si>
    <t>2.4.7 TRANSFERENCIAS CORRIENTES AL SECTOR EXTERNO</t>
  </si>
  <si>
    <t>2.4.9 TRANSFERENCIAS CORRIENTES A OTRAS INSTITUCIONES PÚBLICAS</t>
  </si>
  <si>
    <t>2.5 TRANSFERENCIAS DE CAPITAL</t>
  </si>
  <si>
    <t>2.5.1 TRANSFERENCIAS DE CAPITAL AL SECTOR PRIVADO</t>
  </si>
  <si>
    <t>2.5.2 TRANSFERENCIAS DE CAPITAL AL GOBIERNO GENERAL NACIONAL</t>
  </si>
  <si>
    <t>2.5.3 TRANSFERENCIAS DE CAPITAL A GOBIERNOS GENERALES LOCALES</t>
  </si>
  <si>
    <t>2.5.4 TRANSFERENCIAS DE CAPITAL A EMPRESAS PÚBLICAS NO FINANCIERAS</t>
  </si>
  <si>
    <t>2.5.5 TRANSFERENCIAS DE CAPITAL A INSTITUCIONES PÚBLICAS FINANCIERAS</t>
  </si>
  <si>
    <t>2.5.6 TRANSFERENCIAS DE CAPITAL AL SECTOR EXTERNO</t>
  </si>
  <si>
    <t>2.5.9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</si>
  <si>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</si>
  <si>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</si>
  <si>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</si>
  <si>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</si>
  <si>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</si>
  <si>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</si>
  <si>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EQUIPOS DE DEFENSA Y SEGURIDAD</t>
  </si>
  <si>
    <t>2.6.7 ACTIVOS BIOLÓGICOS</t>
  </si>
  <si>
    <t>2.6.8 BIENES INTANGIBLES</t>
  </si>
  <si>
    <t>2.6.9 EDIFICIOS, ESTRUCTURAS, TIERRAS, TERRENOS Y OBJETOS DE VALOR</t>
  </si>
  <si>
    <t>2.7 - OBRAS</t>
  </si>
  <si>
    <t>2.7.1 - OBRAS EN EDIFICACIONES</t>
  </si>
  <si>
    <t>2.7.2 INFRAESTRUCTURA</t>
  </si>
  <si>
    <t>2.7.3 CONSTRUCCIONES EN BIENES CONCESIONADOS</t>
  </si>
  <si>
    <t>2.7.4 GASTOS QUE SE ASIGNARÁN DURANTE EL EJERCICIO PARA INVERSIÓN (ART. 32 Y 33 LEY 423-06)</t>
  </si>
  <si>
    <t>2.8 - ADQUISICION DE ACTIVOS FINANCIEROS CON FINES DE POLÍTICA</t>
  </si>
  <si>
    <t>2.8.1-CONCESION DE PRESTAMOS</t>
  </si>
  <si>
    <t>2.8.2-ADQUISICION DE TITULOS VALORES REPRESENTATIVOS DE DEUDA</t>
  </si>
  <si>
    <t>2.9-GASTOS FINANCIEROS</t>
  </si>
  <si>
    <t>2.9.1-INTERESES DE LA DEUDA PUBLICA INTERNA</t>
  </si>
  <si>
    <t>2.9.2-INTERESES DE LA DEUDA PUBLICA EXTERNA</t>
  </si>
  <si>
    <t>2.9.4-COMISIONES Y OTROS GASTOS BANCARIOS DE LA DEUDA PUBLICA</t>
  </si>
  <si>
    <t>4-APLICACIONES FINANCIERAS</t>
  </si>
  <si>
    <t>4.1-INCREMENTO DE ACTIVOS FINANCIEROS</t>
  </si>
  <si>
    <t>4.1.1-INCREMENTO DE ACTIVOS FINANCIEROS CORRIENTES</t>
  </si>
  <si>
    <t>4.1.2-INCREMENTO DE ACTIVOS FINANCIEROS NO CORRIENTES</t>
  </si>
  <si>
    <t>4.2-DISMINUCION DE PASIVOS</t>
  </si>
  <si>
    <t>4.2.1-DISMINUCION DE PASIVOS CORRIENTES</t>
  </si>
  <si>
    <t>4.2.2-DISMINUCION DE PASIVOS NO CORRIENTES</t>
  </si>
  <si>
    <t>4.3-DISMINUCION DE FONDOS DE TERCEROS</t>
  </si>
  <si>
    <t>4.3.5-DISMINUCION DEPOSITOS FONDOS DE TERCEROS</t>
  </si>
  <si>
    <t>TOTAL GASTOS Y APLICACIONES FINANCIERAS</t>
  </si>
  <si>
    <t>1. GASTO DEVENGADO. </t>
  </si>
  <si>
    <t>2. SE PRESENTA EL GASTO POR MES; CADA MES SE DEBE ACTUALIZAR EL GASTO DEVENGADO DE LOS MESES ANTERIORES. </t>
  </si>
  <si>
    <t>3. SE PRESENTA LA CLASIFICACIÓN OBJETAL DEL GASTO AL NIVEL DE CUENTA. </t>
  </si>
  <si>
    <t>NOTAS:</t>
  </si>
  <si>
    <t xml:space="preserve">TOTAL GASTOS </t>
  </si>
  <si>
    <t>TOTAL APLICACIONES FINANCIERAS</t>
  </si>
  <si>
    <r>
      <t xml:space="preserve">FUENTE:  </t>
    </r>
    <r>
      <rPr>
        <sz val="10"/>
        <color theme="1"/>
        <rFont val="Times New Roman"/>
        <family val="1"/>
      </rPr>
      <t>REPORTE DEL -SIGEF</t>
    </r>
  </si>
  <si>
    <t>AÑO 2025</t>
  </si>
  <si>
    <t>FEBRERO</t>
  </si>
  <si>
    <t>MARZO</t>
  </si>
  <si>
    <t>ABRIL</t>
  </si>
  <si>
    <t>4. FECHA DE IMPUTACIÓN: 30/04/2025</t>
  </si>
  <si>
    <t>5. FECHA DE REGISTRO: 30/04/2025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</si>
</sst>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Segoe UI"/>
      <family val="2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theme="4" tint="0.79998168889431442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FF0000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3" fillId="0" borderId="0" xfId="0" applyFont="1"/>
    <xf numFmtId="0" fontId="5" fillId="2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3" fontId="4" fillId="0" borderId="1" xfId="1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4" fontId="6" fillId="0" borderId="0" xfId="1" applyNumberFormat="1" applyFont="1" applyAlignment="1">
      <alignment horizontal="right" vertical="center" wrapText="1"/>
    </xf>
    <xf numFmtId="0" fontId="7" fillId="0" borderId="0" xfId="0" applyFont="1" applyAlignment="1">
      <alignment horizontal="left" vertical="center" wrapText="1" indent="2"/>
    </xf>
    <xf numFmtId="4" fontId="7" fillId="0" borderId="0" xfId="0" applyNumberFormat="1" applyFont="1" applyAlignment="1">
      <alignment horizontal="right"/>
    </xf>
    <xf numFmtId="4" fontId="3" fillId="0" borderId="0" xfId="0" applyNumberFormat="1" applyFont="1"/>
    <xf numFmtId="4" fontId="6" fillId="0" borderId="0" xfId="0" applyNumberFormat="1" applyFont="1" applyAlignment="1">
      <alignment horizontal="right" vertical="center" wrapText="1"/>
    </xf>
    <xf numFmtId="4" fontId="7" fillId="0" borderId="0" xfId="0" applyNumberFormat="1" applyFont="1"/>
    <xf numFmtId="4" fontId="7" fillId="0" borderId="0" xfId="0" applyNumberFormat="1" applyFont="1" applyAlignment="1">
      <alignment vertical="top"/>
    </xf>
    <xf numFmtId="4" fontId="7" fillId="0" borderId="0" xfId="0" applyNumberFormat="1" applyFont="1" applyAlignment="1">
      <alignment vertical="center" wrapText="1"/>
    </xf>
    <xf numFmtId="4" fontId="6" fillId="0" borderId="0" xfId="0" applyNumberFormat="1" applyFont="1" applyAlignment="1">
      <alignment vertical="center" wrapText="1"/>
    </xf>
    <xf numFmtId="0" fontId="3" fillId="0" borderId="0" xfId="0" applyFont="1" applyAlignment="1">
      <alignment horizontal="left" vertical="center" wrapText="1" indent="2"/>
    </xf>
    <xf numFmtId="4" fontId="4" fillId="0" borderId="0" xfId="0" applyNumberFormat="1" applyFont="1"/>
    <xf numFmtId="0" fontId="4" fillId="0" borderId="0" xfId="0" applyFont="1" applyAlignment="1">
      <alignment horizontal="left" vertical="center" wrapText="1"/>
    </xf>
    <xf numFmtId="4" fontId="4" fillId="0" borderId="0" xfId="0" applyNumberFormat="1" applyFont="1" applyAlignment="1">
      <alignment vertical="center" wrapText="1"/>
    </xf>
    <xf numFmtId="0" fontId="6" fillId="2" borderId="2" xfId="0" applyFont="1" applyFill="1" applyBorder="1" applyAlignment="1">
      <alignment horizontal="left" vertical="center" wrapText="1"/>
    </xf>
    <xf numFmtId="4" fontId="6" fillId="2" borderId="3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4" fontId="3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43" fontId="3" fillId="0" borderId="0" xfId="1" applyFont="1"/>
    <xf numFmtId="4" fontId="4" fillId="0" borderId="1" xfId="0" applyNumberFormat="1" applyFont="1" applyBorder="1"/>
    <xf numFmtId="0" fontId="9" fillId="0" borderId="0" xfId="0" applyFont="1"/>
    <xf numFmtId="0" fontId="10" fillId="0" borderId="0" xfId="0" applyFont="1" applyAlignment="1">
      <alignment horizontal="left" vertical="center" wrapText="1" indent="2"/>
    </xf>
    <xf numFmtId="0" fontId="4" fillId="3" borderId="0" xfId="0" applyFont="1" applyFill="1" applyAlignment="1">
      <alignment horizontal="left" vertical="center" wrapText="1"/>
    </xf>
    <xf numFmtId="4" fontId="4" fillId="3" borderId="0" xfId="0" applyNumberFormat="1" applyFont="1" applyFill="1"/>
    <xf numFmtId="4" fontId="3" fillId="0" borderId="0" xfId="0" applyNumberFormat="1" applyFont="1" applyAlignment="1">
      <alignment horizontal="right"/>
    </xf>
    <xf numFmtId="43" fontId="9" fillId="0" borderId="0" xfId="1" applyFont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2" borderId="0" xfId="0" applyFont="1" applyFill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2787650</xdr:colOff>
      <xdr:row>0</xdr:row>
      <xdr:rowOff>0</xdr:rowOff>
    </xdr:from>
    <xdr:to>
      <xdr:col>0</xdr:col>
      <xdr:colOff>5359400</xdr:colOff>
      <xdr:row>5</xdr:row>
      <xdr:rowOff>152400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4DCEA2BC-84FC-4D03-84B9-3B562A54B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650" y="0"/>
          <a:ext cx="25717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504825</xdr:colOff>
      <xdr:row>99</xdr:row>
      <xdr:rowOff>146050</xdr:rowOff>
    </xdr:from>
    <xdr:to>
      <xdr:col>7</xdr:col>
      <xdr:colOff>1130300</xdr:colOff>
      <xdr:row>104</xdr:row>
      <xdr:rowOff>184150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A5E280E3-B5E8-CB05-3F35-39AC70D8B5B4}"/>
            </a:ext>
          </a:extLst>
        </xdr:cNvPr>
        <xdr:cNvGrpSpPr/>
      </xdr:nvGrpSpPr>
      <xdr:grpSpPr>
        <a:xfrm>
          <a:off x="504825" y="20250150"/>
          <a:ext cx="15078075" cy="990600"/>
          <a:chOff x="180975" y="19745325"/>
          <a:chExt cx="12296775" cy="990600"/>
        </a:xfrm>
      </xdr:grpSpPr>
      <xdr:grpSp>
        <xdr:nvGrpSpPr>
          <xdr:cNvPr id="3" name="Grupo 4">
            <a:extLst>
              <a:ext uri="{FF2B5EF4-FFF2-40B4-BE49-F238E27FC236}">
                <a16:creationId xmlns:a16="http://schemas.microsoft.com/office/drawing/2014/main" id="{B55A0EE4-815E-478C-A261-607B1E8E0F7A}"/>
              </a:ext>
            </a:extLst>
          </xdr:cNvPr>
          <xdr:cNvGrpSpPr>
            <a:grpSpLocks/>
          </xdr:cNvGrpSpPr>
        </xdr:nvGrpSpPr>
        <xdr:grpSpPr bwMode="auto">
          <a:xfrm>
            <a:off x="180975" y="19745325"/>
            <a:ext cx="12296775" cy="990600"/>
            <a:chOff x="0" y="9953625"/>
            <a:chExt cx="8416728" cy="1038225"/>
          </a:xfrm>
        </xdr:grpSpPr>
        <xdr:sp macro="" textlink="">
          <xdr:nvSpPr>
            <xdr:cNvPr id="4" name="CuadroTexto 3">
              <a:extLst>
                <a:ext uri="{FF2B5EF4-FFF2-40B4-BE49-F238E27FC236}">
                  <a16:creationId xmlns:a16="http://schemas.microsoft.com/office/drawing/2014/main" id="{711B2ED9-5C91-CC90-5BAA-FECF3006D476}"/>
                </a:ext>
              </a:extLst>
            </xdr:cNvPr>
            <xdr:cNvSpPr txBox="1"/>
          </xdr:nvSpPr>
          <xdr:spPr>
            <a:xfrm>
              <a:off x="4707109" y="9953625"/>
              <a:ext cx="3709619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APROBADO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LIC. JUAN MANUEL VICENTE LUCIANO,</a:t>
              </a:r>
            </a:p>
            <a:p>
              <a:pPr algn="ctr"/>
              <a:r>
                <a:rPr lang="es-DO" sz="900">
                  <a:solidFill>
                    <a:schemeClr val="dk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ENCARGADO DEPARTAMENTO </a:t>
              </a:r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ADMINISTRADOR FINANCIERO</a:t>
              </a:r>
            </a:p>
          </xdr:txBody>
        </xdr:sp>
        <xdr:sp macro="" textlink="">
          <xdr:nvSpPr>
            <xdr:cNvPr id="5" name="CuadroTexto 4">
              <a:extLst>
                <a:ext uri="{FF2B5EF4-FFF2-40B4-BE49-F238E27FC236}">
                  <a16:creationId xmlns:a16="http://schemas.microsoft.com/office/drawing/2014/main" id="{D72CA3FA-F8D2-C45A-9E95-5D0876B40FBA}"/>
                </a:ext>
              </a:extLst>
            </xdr:cNvPr>
            <xdr:cNvSpPr txBox="1"/>
          </xdr:nvSpPr>
          <xdr:spPr>
            <a:xfrm>
              <a:off x="0" y="9953625"/>
              <a:ext cx="2444828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PREPARADO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    LICDA. DAIRY DE AZA</a:t>
              </a:r>
            </a:p>
            <a:p>
              <a:pPr algn="ctr"/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ENCARGADA</a:t>
              </a:r>
              <a:r>
                <a:rPr lang="es-DO" sz="900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DIVISION DE PRESUPUESTO</a:t>
              </a:r>
            </a:p>
            <a:p>
              <a:pPr algn="ctr"/>
              <a:endParaRPr lang="es-DO" sz="9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xdr:grp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523A91C7-195C-4E53-8D75-7FC98137A983}"/>
              </a:ext>
            </a:extLst>
          </xdr:cNvPr>
          <xdr:cNvSpPr txBox="1"/>
        </xdr:nvSpPr>
        <xdr:spPr bwMode="auto">
          <a:xfrm>
            <a:off x="2590799" y="19869150"/>
            <a:ext cx="4448175" cy="6667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900" b="1">
                <a:latin typeface="Times New Roman" panose="02020603050405020304" pitchFamily="18" charset="0"/>
                <a:cs typeface="Times New Roman" panose="02020603050405020304" pitchFamily="18" charset="0"/>
              </a:rPr>
              <a:t>                        LIC. FRANCISCO ALBERTO SANCHEZ PERDOMO</a:t>
            </a:r>
          </a:p>
          <a:p>
            <a:pPr algn="ctr"/>
            <a:r>
              <a:rPr lang="es-DO" sz="900">
                <a:latin typeface="Times New Roman" panose="02020603050405020304" pitchFamily="18" charset="0"/>
                <a:cs typeface="Times New Roman" panose="02020603050405020304" pitchFamily="18" charset="0"/>
              </a:rPr>
              <a:t>           ENCARGADO DIVISION FINANCIERA</a:t>
            </a:r>
            <a:endParaRPr lang="es-DO" sz="900" baseline="0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F536B-7585-46DA-A77D-7F774664799B}">
  <sheetPr codeName="Hoja12"/>
  <dimension ref="A7:H105"/>
  <sheetViews>
    <sheetView showGridLines="0" tabSelected="1" topLeftCell="A7" zoomScale="75" zoomScaleNormal="75" workbookViewId="0">
      <selection activeCell="P25" sqref="P25"/>
    </sheetView>
  </sheetViews>
  <sheetFormatPr baseColWidth="10" defaultColWidth="9.140625" defaultRowHeight="15" x14ac:dyDescent="0.25"/>
  <cols>
    <col min="1" max="1" width="96.7109375" style="1" customWidth="1"/>
    <col min="2" max="2" width="21.5703125" style="1" customWidth="1"/>
    <col min="3" max="3" width="20.28515625" style="1" customWidth="1"/>
    <col min="4" max="4" width="21.28515625" style="1" customWidth="1"/>
    <col min="5" max="5" width="21.140625" style="1" customWidth="1"/>
    <col min="6" max="6" width="20.140625" style="1" customWidth="1"/>
    <col min="7" max="7" width="15.42578125" style="1" customWidth="1"/>
    <col min="8" max="8" width="18" style="1" customWidth="1"/>
    <col min="246" max="246" width="108" customWidth="1"/>
    <col min="247" max="248" width="19.7109375" customWidth="1"/>
    <col min="249" max="249" width="18.7109375" customWidth="1"/>
    <col min="250" max="260" width="0" hidden="1" customWidth="1"/>
    <col min="261" max="261" width="17.140625" customWidth="1"/>
    <col min="502" max="502" width="108" customWidth="1"/>
    <col min="503" max="504" width="19.7109375" customWidth="1"/>
    <col min="505" max="505" width="18.7109375" customWidth="1"/>
    <col min="506" max="516" width="0" hidden="1" customWidth="1"/>
    <col min="517" max="517" width="17.140625" customWidth="1"/>
    <col min="758" max="758" width="108" customWidth="1"/>
    <col min="759" max="760" width="19.7109375" customWidth="1"/>
    <col min="761" max="761" width="18.7109375" customWidth="1"/>
    <col min="762" max="772" width="0" hidden="1" customWidth="1"/>
    <col min="773" max="773" width="17.140625" customWidth="1"/>
    <col min="1014" max="1014" width="108" customWidth="1"/>
    <col min="1015" max="1016" width="19.7109375" customWidth="1"/>
    <col min="1017" max="1017" width="18.7109375" customWidth="1"/>
    <col min="1018" max="1028" width="0" hidden="1" customWidth="1"/>
    <col min="1029" max="1029" width="17.140625" customWidth="1"/>
    <col min="1270" max="1270" width="108" customWidth="1"/>
    <col min="1271" max="1272" width="19.7109375" customWidth="1"/>
    <col min="1273" max="1273" width="18.7109375" customWidth="1"/>
    <col min="1274" max="1284" width="0" hidden="1" customWidth="1"/>
    <col min="1285" max="1285" width="17.140625" customWidth="1"/>
    <col min="1526" max="1526" width="108" customWidth="1"/>
    <col min="1527" max="1528" width="19.7109375" customWidth="1"/>
    <col min="1529" max="1529" width="18.7109375" customWidth="1"/>
    <col min="1530" max="1540" width="0" hidden="1" customWidth="1"/>
    <col min="1541" max="1541" width="17.140625" customWidth="1"/>
    <col min="1782" max="1782" width="108" customWidth="1"/>
    <col min="1783" max="1784" width="19.7109375" customWidth="1"/>
    <col min="1785" max="1785" width="18.7109375" customWidth="1"/>
    <col min="1786" max="1796" width="0" hidden="1" customWidth="1"/>
    <col min="1797" max="1797" width="17.140625" customWidth="1"/>
    <col min="2038" max="2038" width="108" customWidth="1"/>
    <col min="2039" max="2040" width="19.7109375" customWidth="1"/>
    <col min="2041" max="2041" width="18.7109375" customWidth="1"/>
    <col min="2042" max="2052" width="0" hidden="1" customWidth="1"/>
    <col min="2053" max="2053" width="17.140625" customWidth="1"/>
    <col min="2294" max="2294" width="108" customWidth="1"/>
    <col min="2295" max="2296" width="19.7109375" customWidth="1"/>
    <col min="2297" max="2297" width="18.7109375" customWidth="1"/>
    <col min="2298" max="2308" width="0" hidden="1" customWidth="1"/>
    <col min="2309" max="2309" width="17.140625" customWidth="1"/>
    <col min="2550" max="2550" width="108" customWidth="1"/>
    <col min="2551" max="2552" width="19.7109375" customWidth="1"/>
    <col min="2553" max="2553" width="18.7109375" customWidth="1"/>
    <col min="2554" max="2564" width="0" hidden="1" customWidth="1"/>
    <col min="2565" max="2565" width="17.140625" customWidth="1"/>
    <col min="2806" max="2806" width="108" customWidth="1"/>
    <col min="2807" max="2808" width="19.7109375" customWidth="1"/>
    <col min="2809" max="2809" width="18.7109375" customWidth="1"/>
    <col min="2810" max="2820" width="0" hidden="1" customWidth="1"/>
    <col min="2821" max="2821" width="17.140625" customWidth="1"/>
    <col min="3062" max="3062" width="108" customWidth="1"/>
    <col min="3063" max="3064" width="19.7109375" customWidth="1"/>
    <col min="3065" max="3065" width="18.7109375" customWidth="1"/>
    <col min="3066" max="3076" width="0" hidden="1" customWidth="1"/>
    <col min="3077" max="3077" width="17.140625" customWidth="1"/>
    <col min="3318" max="3318" width="108" customWidth="1"/>
    <col min="3319" max="3320" width="19.7109375" customWidth="1"/>
    <col min="3321" max="3321" width="18.7109375" customWidth="1"/>
    <col min="3322" max="3332" width="0" hidden="1" customWidth="1"/>
    <col min="3333" max="3333" width="17.140625" customWidth="1"/>
    <col min="3574" max="3574" width="108" customWidth="1"/>
    <col min="3575" max="3576" width="19.7109375" customWidth="1"/>
    <col min="3577" max="3577" width="18.7109375" customWidth="1"/>
    <col min="3578" max="3588" width="0" hidden="1" customWidth="1"/>
    <col min="3589" max="3589" width="17.140625" customWidth="1"/>
    <col min="3830" max="3830" width="108" customWidth="1"/>
    <col min="3831" max="3832" width="19.7109375" customWidth="1"/>
    <col min="3833" max="3833" width="18.7109375" customWidth="1"/>
    <col min="3834" max="3844" width="0" hidden="1" customWidth="1"/>
    <col min="3845" max="3845" width="17.140625" customWidth="1"/>
    <col min="4086" max="4086" width="108" customWidth="1"/>
    <col min="4087" max="4088" width="19.7109375" customWidth="1"/>
    <col min="4089" max="4089" width="18.7109375" customWidth="1"/>
    <col min="4090" max="4100" width="0" hidden="1" customWidth="1"/>
    <col min="4101" max="4101" width="17.140625" customWidth="1"/>
    <col min="4342" max="4342" width="108" customWidth="1"/>
    <col min="4343" max="4344" width="19.7109375" customWidth="1"/>
    <col min="4345" max="4345" width="18.7109375" customWidth="1"/>
    <col min="4346" max="4356" width="0" hidden="1" customWidth="1"/>
    <col min="4357" max="4357" width="17.140625" customWidth="1"/>
    <col min="4598" max="4598" width="108" customWidth="1"/>
    <col min="4599" max="4600" width="19.7109375" customWidth="1"/>
    <col min="4601" max="4601" width="18.7109375" customWidth="1"/>
    <col min="4602" max="4612" width="0" hidden="1" customWidth="1"/>
    <col min="4613" max="4613" width="17.140625" customWidth="1"/>
    <col min="4854" max="4854" width="108" customWidth="1"/>
    <col min="4855" max="4856" width="19.7109375" customWidth="1"/>
    <col min="4857" max="4857" width="18.7109375" customWidth="1"/>
    <col min="4858" max="4868" width="0" hidden="1" customWidth="1"/>
    <col min="4869" max="4869" width="17.140625" customWidth="1"/>
    <col min="5110" max="5110" width="108" customWidth="1"/>
    <col min="5111" max="5112" width="19.7109375" customWidth="1"/>
    <col min="5113" max="5113" width="18.7109375" customWidth="1"/>
    <col min="5114" max="5124" width="0" hidden="1" customWidth="1"/>
    <col min="5125" max="5125" width="17.140625" customWidth="1"/>
    <col min="5366" max="5366" width="108" customWidth="1"/>
    <col min="5367" max="5368" width="19.7109375" customWidth="1"/>
    <col min="5369" max="5369" width="18.7109375" customWidth="1"/>
    <col min="5370" max="5380" width="0" hidden="1" customWidth="1"/>
    <col min="5381" max="5381" width="17.140625" customWidth="1"/>
    <col min="5622" max="5622" width="108" customWidth="1"/>
    <col min="5623" max="5624" width="19.7109375" customWidth="1"/>
    <col min="5625" max="5625" width="18.7109375" customWidth="1"/>
    <col min="5626" max="5636" width="0" hidden="1" customWidth="1"/>
    <col min="5637" max="5637" width="17.140625" customWidth="1"/>
    <col min="5878" max="5878" width="108" customWidth="1"/>
    <col min="5879" max="5880" width="19.7109375" customWidth="1"/>
    <col min="5881" max="5881" width="18.7109375" customWidth="1"/>
    <col min="5882" max="5892" width="0" hidden="1" customWidth="1"/>
    <col min="5893" max="5893" width="17.140625" customWidth="1"/>
    <col min="6134" max="6134" width="108" customWidth="1"/>
    <col min="6135" max="6136" width="19.7109375" customWidth="1"/>
    <col min="6137" max="6137" width="18.7109375" customWidth="1"/>
    <col min="6138" max="6148" width="0" hidden="1" customWidth="1"/>
    <col min="6149" max="6149" width="17.140625" customWidth="1"/>
    <col min="6390" max="6390" width="108" customWidth="1"/>
    <col min="6391" max="6392" width="19.7109375" customWidth="1"/>
    <col min="6393" max="6393" width="18.7109375" customWidth="1"/>
    <col min="6394" max="6404" width="0" hidden="1" customWidth="1"/>
    <col min="6405" max="6405" width="17.140625" customWidth="1"/>
    <col min="6646" max="6646" width="108" customWidth="1"/>
    <col min="6647" max="6648" width="19.7109375" customWidth="1"/>
    <col min="6649" max="6649" width="18.7109375" customWidth="1"/>
    <col min="6650" max="6660" width="0" hidden="1" customWidth="1"/>
    <col min="6661" max="6661" width="17.140625" customWidth="1"/>
    <col min="6902" max="6902" width="108" customWidth="1"/>
    <col min="6903" max="6904" width="19.7109375" customWidth="1"/>
    <col min="6905" max="6905" width="18.7109375" customWidth="1"/>
    <col min="6906" max="6916" width="0" hidden="1" customWidth="1"/>
    <col min="6917" max="6917" width="17.140625" customWidth="1"/>
    <col min="7158" max="7158" width="108" customWidth="1"/>
    <col min="7159" max="7160" width="19.7109375" customWidth="1"/>
    <col min="7161" max="7161" width="18.7109375" customWidth="1"/>
    <col min="7162" max="7172" width="0" hidden="1" customWidth="1"/>
    <col min="7173" max="7173" width="17.140625" customWidth="1"/>
    <col min="7414" max="7414" width="108" customWidth="1"/>
    <col min="7415" max="7416" width="19.7109375" customWidth="1"/>
    <col min="7417" max="7417" width="18.7109375" customWidth="1"/>
    <col min="7418" max="7428" width="0" hidden="1" customWidth="1"/>
    <col min="7429" max="7429" width="17.140625" customWidth="1"/>
    <col min="7670" max="7670" width="108" customWidth="1"/>
    <col min="7671" max="7672" width="19.7109375" customWidth="1"/>
    <col min="7673" max="7673" width="18.7109375" customWidth="1"/>
    <col min="7674" max="7684" width="0" hidden="1" customWidth="1"/>
    <col min="7685" max="7685" width="17.140625" customWidth="1"/>
    <col min="7926" max="7926" width="108" customWidth="1"/>
    <col min="7927" max="7928" width="19.7109375" customWidth="1"/>
    <col min="7929" max="7929" width="18.7109375" customWidth="1"/>
    <col min="7930" max="7940" width="0" hidden="1" customWidth="1"/>
    <col min="7941" max="7941" width="17.140625" customWidth="1"/>
    <col min="8182" max="8182" width="108" customWidth="1"/>
    <col min="8183" max="8184" width="19.7109375" customWidth="1"/>
    <col min="8185" max="8185" width="18.7109375" customWidth="1"/>
    <col min="8186" max="8196" width="0" hidden="1" customWidth="1"/>
    <col min="8197" max="8197" width="17.140625" customWidth="1"/>
    <col min="8438" max="8438" width="108" customWidth="1"/>
    <col min="8439" max="8440" width="19.7109375" customWidth="1"/>
    <col min="8441" max="8441" width="18.7109375" customWidth="1"/>
    <col min="8442" max="8452" width="0" hidden="1" customWidth="1"/>
    <col min="8453" max="8453" width="17.140625" customWidth="1"/>
    <col min="8694" max="8694" width="108" customWidth="1"/>
    <col min="8695" max="8696" width="19.7109375" customWidth="1"/>
    <col min="8697" max="8697" width="18.7109375" customWidth="1"/>
    <col min="8698" max="8708" width="0" hidden="1" customWidth="1"/>
    <col min="8709" max="8709" width="17.140625" customWidth="1"/>
    <col min="8950" max="8950" width="108" customWidth="1"/>
    <col min="8951" max="8952" width="19.7109375" customWidth="1"/>
    <col min="8953" max="8953" width="18.7109375" customWidth="1"/>
    <col min="8954" max="8964" width="0" hidden="1" customWidth="1"/>
    <col min="8965" max="8965" width="17.140625" customWidth="1"/>
    <col min="9206" max="9206" width="108" customWidth="1"/>
    <col min="9207" max="9208" width="19.7109375" customWidth="1"/>
    <col min="9209" max="9209" width="18.7109375" customWidth="1"/>
    <col min="9210" max="9220" width="0" hidden="1" customWidth="1"/>
    <col min="9221" max="9221" width="17.140625" customWidth="1"/>
    <col min="9462" max="9462" width="108" customWidth="1"/>
    <col min="9463" max="9464" width="19.7109375" customWidth="1"/>
    <col min="9465" max="9465" width="18.7109375" customWidth="1"/>
    <col min="9466" max="9476" width="0" hidden="1" customWidth="1"/>
    <col min="9477" max="9477" width="17.140625" customWidth="1"/>
    <col min="9718" max="9718" width="108" customWidth="1"/>
    <col min="9719" max="9720" width="19.7109375" customWidth="1"/>
    <col min="9721" max="9721" width="18.7109375" customWidth="1"/>
    <col min="9722" max="9732" width="0" hidden="1" customWidth="1"/>
    <col min="9733" max="9733" width="17.140625" customWidth="1"/>
    <col min="9974" max="9974" width="108" customWidth="1"/>
    <col min="9975" max="9976" width="19.7109375" customWidth="1"/>
    <col min="9977" max="9977" width="18.7109375" customWidth="1"/>
    <col min="9978" max="9988" width="0" hidden="1" customWidth="1"/>
    <col min="9989" max="9989" width="17.140625" customWidth="1"/>
    <col min="10230" max="10230" width="108" customWidth="1"/>
    <col min="10231" max="10232" width="19.7109375" customWidth="1"/>
    <col min="10233" max="10233" width="18.7109375" customWidth="1"/>
    <col min="10234" max="10244" width="0" hidden="1" customWidth="1"/>
    <col min="10245" max="10245" width="17.140625" customWidth="1"/>
    <col min="10486" max="10486" width="108" customWidth="1"/>
    <col min="10487" max="10488" width="19.7109375" customWidth="1"/>
    <col min="10489" max="10489" width="18.7109375" customWidth="1"/>
    <col min="10490" max="10500" width="0" hidden="1" customWidth="1"/>
    <col min="10501" max="10501" width="17.140625" customWidth="1"/>
    <col min="10742" max="10742" width="108" customWidth="1"/>
    <col min="10743" max="10744" width="19.7109375" customWidth="1"/>
    <col min="10745" max="10745" width="18.7109375" customWidth="1"/>
    <col min="10746" max="10756" width="0" hidden="1" customWidth="1"/>
    <col min="10757" max="10757" width="17.140625" customWidth="1"/>
    <col min="10998" max="10998" width="108" customWidth="1"/>
    <col min="10999" max="11000" width="19.7109375" customWidth="1"/>
    <col min="11001" max="11001" width="18.7109375" customWidth="1"/>
    <col min="11002" max="11012" width="0" hidden="1" customWidth="1"/>
    <col min="11013" max="11013" width="17.140625" customWidth="1"/>
    <col min="11254" max="11254" width="108" customWidth="1"/>
    <col min="11255" max="11256" width="19.7109375" customWidth="1"/>
    <col min="11257" max="11257" width="18.7109375" customWidth="1"/>
    <col min="11258" max="11268" width="0" hidden="1" customWidth="1"/>
    <col min="11269" max="11269" width="17.140625" customWidth="1"/>
    <col min="11510" max="11510" width="108" customWidth="1"/>
    <col min="11511" max="11512" width="19.7109375" customWidth="1"/>
    <col min="11513" max="11513" width="18.7109375" customWidth="1"/>
    <col min="11514" max="11524" width="0" hidden="1" customWidth="1"/>
    <col min="11525" max="11525" width="17.140625" customWidth="1"/>
    <col min="11766" max="11766" width="108" customWidth="1"/>
    <col min="11767" max="11768" width="19.7109375" customWidth="1"/>
    <col min="11769" max="11769" width="18.7109375" customWidth="1"/>
    <col min="11770" max="11780" width="0" hidden="1" customWidth="1"/>
    <col min="11781" max="11781" width="17.140625" customWidth="1"/>
    <col min="12022" max="12022" width="108" customWidth="1"/>
    <col min="12023" max="12024" width="19.7109375" customWidth="1"/>
    <col min="12025" max="12025" width="18.7109375" customWidth="1"/>
    <col min="12026" max="12036" width="0" hidden="1" customWidth="1"/>
    <col min="12037" max="12037" width="17.140625" customWidth="1"/>
    <col min="12278" max="12278" width="108" customWidth="1"/>
    <col min="12279" max="12280" width="19.7109375" customWidth="1"/>
    <col min="12281" max="12281" width="18.7109375" customWidth="1"/>
    <col min="12282" max="12292" width="0" hidden="1" customWidth="1"/>
    <col min="12293" max="12293" width="17.140625" customWidth="1"/>
    <col min="12534" max="12534" width="108" customWidth="1"/>
    <col min="12535" max="12536" width="19.7109375" customWidth="1"/>
    <col min="12537" max="12537" width="18.7109375" customWidth="1"/>
    <col min="12538" max="12548" width="0" hidden="1" customWidth="1"/>
    <col min="12549" max="12549" width="17.140625" customWidth="1"/>
    <col min="12790" max="12790" width="108" customWidth="1"/>
    <col min="12791" max="12792" width="19.7109375" customWidth="1"/>
    <col min="12793" max="12793" width="18.7109375" customWidth="1"/>
    <col min="12794" max="12804" width="0" hidden="1" customWidth="1"/>
    <col min="12805" max="12805" width="17.140625" customWidth="1"/>
    <col min="13046" max="13046" width="108" customWidth="1"/>
    <col min="13047" max="13048" width="19.7109375" customWidth="1"/>
    <col min="13049" max="13049" width="18.7109375" customWidth="1"/>
    <col min="13050" max="13060" width="0" hidden="1" customWidth="1"/>
    <col min="13061" max="13061" width="17.140625" customWidth="1"/>
    <col min="13302" max="13302" width="108" customWidth="1"/>
    <col min="13303" max="13304" width="19.7109375" customWidth="1"/>
    <col min="13305" max="13305" width="18.7109375" customWidth="1"/>
    <col min="13306" max="13316" width="0" hidden="1" customWidth="1"/>
    <col min="13317" max="13317" width="17.140625" customWidth="1"/>
    <col min="13558" max="13558" width="108" customWidth="1"/>
    <col min="13559" max="13560" width="19.7109375" customWidth="1"/>
    <col min="13561" max="13561" width="18.7109375" customWidth="1"/>
    <col min="13562" max="13572" width="0" hidden="1" customWidth="1"/>
    <col min="13573" max="13573" width="17.140625" customWidth="1"/>
    <col min="13814" max="13814" width="108" customWidth="1"/>
    <col min="13815" max="13816" width="19.7109375" customWidth="1"/>
    <col min="13817" max="13817" width="18.7109375" customWidth="1"/>
    <col min="13818" max="13828" width="0" hidden="1" customWidth="1"/>
    <col min="13829" max="13829" width="17.140625" customWidth="1"/>
    <col min="14070" max="14070" width="108" customWidth="1"/>
    <col min="14071" max="14072" width="19.7109375" customWidth="1"/>
    <col min="14073" max="14073" width="18.7109375" customWidth="1"/>
    <col min="14074" max="14084" width="0" hidden="1" customWidth="1"/>
    <col min="14085" max="14085" width="17.140625" customWidth="1"/>
    <col min="14326" max="14326" width="108" customWidth="1"/>
    <col min="14327" max="14328" width="19.7109375" customWidth="1"/>
    <col min="14329" max="14329" width="18.7109375" customWidth="1"/>
    <col min="14330" max="14340" width="0" hidden="1" customWidth="1"/>
    <col min="14341" max="14341" width="17.140625" customWidth="1"/>
    <col min="14582" max="14582" width="108" customWidth="1"/>
    <col min="14583" max="14584" width="19.7109375" customWidth="1"/>
    <col min="14585" max="14585" width="18.7109375" customWidth="1"/>
    <col min="14586" max="14596" width="0" hidden="1" customWidth="1"/>
    <col min="14597" max="14597" width="17.140625" customWidth="1"/>
    <col min="14838" max="14838" width="108" customWidth="1"/>
    <col min="14839" max="14840" width="19.7109375" customWidth="1"/>
    <col min="14841" max="14841" width="18.7109375" customWidth="1"/>
    <col min="14842" max="14852" width="0" hidden="1" customWidth="1"/>
    <col min="14853" max="14853" width="17.140625" customWidth="1"/>
    <col min="15094" max="15094" width="108" customWidth="1"/>
    <col min="15095" max="15096" width="19.7109375" customWidth="1"/>
    <col min="15097" max="15097" width="18.7109375" customWidth="1"/>
    <col min="15098" max="15108" width="0" hidden="1" customWidth="1"/>
    <col min="15109" max="15109" width="17.140625" customWidth="1"/>
    <col min="15350" max="15350" width="108" customWidth="1"/>
    <col min="15351" max="15352" width="19.7109375" customWidth="1"/>
    <col min="15353" max="15353" width="18.7109375" customWidth="1"/>
    <col min="15354" max="15364" width="0" hidden="1" customWidth="1"/>
    <col min="15365" max="15365" width="17.140625" customWidth="1"/>
    <col min="15606" max="15606" width="108" customWidth="1"/>
    <col min="15607" max="15608" width="19.7109375" customWidth="1"/>
    <col min="15609" max="15609" width="18.7109375" customWidth="1"/>
    <col min="15610" max="15620" width="0" hidden="1" customWidth="1"/>
    <col min="15621" max="15621" width="17.140625" customWidth="1"/>
    <col min="15862" max="15862" width="108" customWidth="1"/>
    <col min="15863" max="15864" width="19.7109375" customWidth="1"/>
    <col min="15865" max="15865" width="18.7109375" customWidth="1"/>
    <col min="15866" max="15876" width="0" hidden="1" customWidth="1"/>
    <col min="15877" max="15877" width="17.140625" customWidth="1"/>
    <col min="16118" max="16118" width="108" customWidth="1"/>
    <col min="16119" max="16120" width="19.7109375" customWidth="1"/>
    <col min="16121" max="16121" width="18.7109375" customWidth="1"/>
    <col min="16122" max="16132" width="0" hidden="1" customWidth="1"/>
    <col min="16133" max="16133" width="17.140625" customWidth="1"/>
  </cols>
  <sheetData>
    <row r="7" spans="1:8" ht="18.75" customHeight="1" x14ac:dyDescent="0.25">
      <c r="A7" s="34" t="s">
        <v>0</v>
      </c>
      <c r="B7" s="34"/>
      <c r="C7" s="34"/>
      <c r="D7" s="34"/>
      <c r="E7" s="34"/>
      <c r="F7" s="34"/>
      <c r="G7" s="34"/>
      <c r="H7" s="34"/>
    </row>
    <row r="8" spans="1:8" ht="18.75" x14ac:dyDescent="0.25">
      <c r="A8" s="34" t="s">
        <v>1</v>
      </c>
      <c r="B8" s="34"/>
      <c r="C8" s="34"/>
      <c r="D8" s="34"/>
      <c r="E8" s="34"/>
      <c r="F8" s="34"/>
      <c r="G8" s="34"/>
      <c r="H8" s="34"/>
    </row>
    <row r="9" spans="1:8" ht="18.75" customHeight="1" x14ac:dyDescent="0.25">
      <c r="A9" s="35" t="s">
        <v>90</v>
      </c>
      <c r="B9" s="35"/>
      <c r="C9" s="35"/>
      <c r="D9" s="35"/>
      <c r="E9" s="35"/>
      <c r="F9" s="35"/>
      <c r="G9" s="35"/>
      <c r="H9" s="35"/>
    </row>
    <row r="10" spans="1:8" x14ac:dyDescent="0.25">
      <c r="A10" s="35" t="s">
        <v>2</v>
      </c>
      <c r="B10" s="35"/>
      <c r="C10" s="35"/>
      <c r="D10" s="35"/>
      <c r="E10" s="35"/>
      <c r="F10" s="35"/>
      <c r="G10" s="35"/>
      <c r="H10" s="35"/>
    </row>
    <row r="12" spans="1:8" ht="31.5" customHeight="1" x14ac:dyDescent="0.25">
      <c r="A12" s="2" t="s">
        <v>3</v>
      </c>
      <c r="B12" s="36" t="s">
        <v>4</v>
      </c>
      <c r="C12" s="36" t="s">
        <v>5</v>
      </c>
      <c r="D12" s="36" t="s">
        <v>6</v>
      </c>
      <c r="E12" s="36"/>
      <c r="F12" s="36"/>
      <c r="G12" s="36"/>
      <c r="H12" s="36" t="s">
        <v>7</v>
      </c>
    </row>
    <row r="13" spans="1:8" ht="15.75" x14ac:dyDescent="0.25">
      <c r="A13" s="2"/>
      <c r="B13" s="36"/>
      <c r="C13" s="36"/>
      <c r="D13" s="3" t="s">
        <v>8</v>
      </c>
      <c r="E13" s="3" t="s">
        <v>91</v>
      </c>
      <c r="F13" s="3" t="s">
        <v>92</v>
      </c>
      <c r="G13" s="3" t="s">
        <v>93</v>
      </c>
      <c r="H13" s="36"/>
    </row>
    <row r="14" spans="1:8" x14ac:dyDescent="0.25">
      <c r="A14" s="4" t="s">
        <v>9</v>
      </c>
      <c r="B14" s="5"/>
      <c r="C14" s="5"/>
      <c r="D14" s="5"/>
      <c r="E14" s="5"/>
      <c r="F14" s="5"/>
      <c r="G14" s="5"/>
      <c r="H14" s="5"/>
    </row>
    <row r="15" spans="1:8" x14ac:dyDescent="0.25">
      <c r="A15" s="6" t="s">
        <v>10</v>
      </c>
      <c r="B15" s="7">
        <f>SUM(B16:B18)</f>
        <v>5020714334</v>
      </c>
      <c r="C15" s="7">
        <f>SUM(C16:C18)</f>
        <v>5480714334</v>
      </c>
      <c r="D15" s="7">
        <f t="shared" ref="D15:H15" si="0">SUM(D16:D18)</f>
        <v>373430616.97000003</v>
      </c>
      <c r="E15" s="7">
        <f t="shared" ref="E15:G15" si="1">SUM(E16:E18)</f>
        <v>377480769.87000006</v>
      </c>
      <c r="F15" s="7">
        <f t="shared" ref="F15" si="2">SUM(F16:F18)</f>
        <v>376135547.12999994</v>
      </c>
      <c r="G15" s="7">
        <f t="shared" si="1"/>
        <v>376492577.78000015</v>
      </c>
      <c r="H15" s="7">
        <f t="shared" si="0"/>
        <v>1503539511.75</v>
      </c>
    </row>
    <row r="16" spans="1:8" x14ac:dyDescent="0.25">
      <c r="A16" s="8" t="s">
        <v>11</v>
      </c>
      <c r="B16" s="9">
        <v>3853917853</v>
      </c>
      <c r="C16" s="9">
        <v>4315720955.4499998</v>
      </c>
      <c r="D16" s="10">
        <v>302343687.24000001</v>
      </c>
      <c r="E16" s="10">
        <v>305773602.47000003</v>
      </c>
      <c r="F16" s="10">
        <v>304727764.46999991</v>
      </c>
      <c r="G16" s="9">
        <v>302716023.21000016</v>
      </c>
      <c r="H16" s="9">
        <f>SUM(D16:G16)</f>
        <v>1215561077.3900001</v>
      </c>
    </row>
    <row r="17" spans="1:8" x14ac:dyDescent="0.25">
      <c r="A17" s="8" t="s">
        <v>12</v>
      </c>
      <c r="B17" s="9">
        <v>625539822</v>
      </c>
      <c r="C17" s="9">
        <v>623736719.54999995</v>
      </c>
      <c r="D17" s="10">
        <v>24599328.16</v>
      </c>
      <c r="E17" s="10">
        <v>24803284.41</v>
      </c>
      <c r="F17" s="10">
        <v>24717349.410000004</v>
      </c>
      <c r="G17" s="9">
        <v>27218997.36999999</v>
      </c>
      <c r="H17" s="9">
        <f t="shared" ref="H17:H77" si="3">SUM(D17:G17)</f>
        <v>101338959.34999999</v>
      </c>
    </row>
    <row r="18" spans="1:8" x14ac:dyDescent="0.25">
      <c r="A18" s="8" t="s">
        <v>13</v>
      </c>
      <c r="B18" s="9">
        <v>541256659</v>
      </c>
      <c r="C18" s="9">
        <v>541256659</v>
      </c>
      <c r="D18" s="10">
        <v>46487601.57</v>
      </c>
      <c r="E18" s="10">
        <v>46903882.990000002</v>
      </c>
      <c r="F18" s="10">
        <v>46690433.25</v>
      </c>
      <c r="G18" s="9">
        <v>46557557.199999988</v>
      </c>
      <c r="H18" s="9">
        <f t="shared" si="3"/>
        <v>186639475.00999999</v>
      </c>
    </row>
    <row r="19" spans="1:8" x14ac:dyDescent="0.25">
      <c r="A19" s="6" t="s">
        <v>14</v>
      </c>
      <c r="B19" s="11">
        <f>SUM(B20:B28)</f>
        <v>1322019695</v>
      </c>
      <c r="C19" s="11">
        <f>SUM(C20:C28)</f>
        <v>2100405258.8299999</v>
      </c>
      <c r="D19" s="11">
        <f t="shared" ref="D19:H19" si="4">SUM(D20:D28)</f>
        <v>1291323.33</v>
      </c>
      <c r="E19" s="11">
        <f t="shared" ref="E19:G19" si="5">SUM(E20:E28)</f>
        <v>214237155.43000001</v>
      </c>
      <c r="F19" s="11">
        <f t="shared" ref="F19" si="6">SUM(F20:F28)</f>
        <v>172639756.17000002</v>
      </c>
      <c r="G19" s="11">
        <f t="shared" si="5"/>
        <v>128282810.50999996</v>
      </c>
      <c r="H19" s="11">
        <f t="shared" si="4"/>
        <v>516451045.43999994</v>
      </c>
    </row>
    <row r="20" spans="1:8" x14ac:dyDescent="0.25">
      <c r="A20" s="8" t="s">
        <v>15</v>
      </c>
      <c r="B20" s="12">
        <v>18810011</v>
      </c>
      <c r="C20" s="31">
        <v>18810011</v>
      </c>
      <c r="D20" s="10">
        <v>1186303.33</v>
      </c>
      <c r="E20" s="10">
        <v>1555458.1600000001</v>
      </c>
      <c r="F20" s="10">
        <v>416266.66</v>
      </c>
      <c r="G20" s="10">
        <v>1356006.2199999997</v>
      </c>
      <c r="H20" s="9">
        <f t="shared" si="3"/>
        <v>4514034.37</v>
      </c>
    </row>
    <row r="21" spans="1:8" x14ac:dyDescent="0.25">
      <c r="A21" s="8" t="s">
        <v>16</v>
      </c>
      <c r="B21" s="12">
        <v>3582980</v>
      </c>
      <c r="C21" s="31">
        <v>1371735.5</v>
      </c>
      <c r="D21" s="12">
        <v>0</v>
      </c>
      <c r="E21" s="12">
        <v>316240</v>
      </c>
      <c r="F21" s="12">
        <v>0</v>
      </c>
      <c r="G21" s="12">
        <v>2035.5</v>
      </c>
      <c r="H21" s="9">
        <f t="shared" si="3"/>
        <v>318275.5</v>
      </c>
    </row>
    <row r="22" spans="1:8" x14ac:dyDescent="0.25">
      <c r="A22" s="8" t="s">
        <v>17</v>
      </c>
      <c r="B22" s="12">
        <v>6653550</v>
      </c>
      <c r="C22" s="31">
        <v>0</v>
      </c>
      <c r="D22" s="12">
        <v>0</v>
      </c>
      <c r="E22" s="12">
        <v>0</v>
      </c>
      <c r="F22" s="12">
        <v>0</v>
      </c>
      <c r="G22" s="12">
        <v>0</v>
      </c>
      <c r="H22" s="9">
        <f t="shared" si="3"/>
        <v>0</v>
      </c>
    </row>
    <row r="23" spans="1:8" x14ac:dyDescent="0.25">
      <c r="A23" s="8" t="s">
        <v>18</v>
      </c>
      <c r="B23" s="12">
        <v>5000</v>
      </c>
      <c r="C23" s="31">
        <v>5000</v>
      </c>
      <c r="D23" s="12">
        <v>0</v>
      </c>
      <c r="E23" s="12">
        <v>0</v>
      </c>
      <c r="F23" s="12">
        <v>0</v>
      </c>
      <c r="G23" s="12">
        <v>0</v>
      </c>
      <c r="H23" s="9">
        <f t="shared" si="3"/>
        <v>0</v>
      </c>
    </row>
    <row r="24" spans="1:8" x14ac:dyDescent="0.25">
      <c r="A24" s="8" t="s">
        <v>19</v>
      </c>
      <c r="B24" s="12">
        <v>53651027</v>
      </c>
      <c r="C24" s="31">
        <v>58987817.93</v>
      </c>
      <c r="D24" s="10">
        <v>105020</v>
      </c>
      <c r="E24" s="10">
        <v>230820</v>
      </c>
      <c r="F24" s="10">
        <v>7674113.2199999997</v>
      </c>
      <c r="G24" s="10">
        <v>9671828.4100000001</v>
      </c>
      <c r="H24" s="9">
        <f t="shared" si="3"/>
        <v>17681781.629999999</v>
      </c>
    </row>
    <row r="25" spans="1:8" ht="18" customHeight="1" x14ac:dyDescent="0.25">
      <c r="A25" s="8" t="s">
        <v>20</v>
      </c>
      <c r="B25" s="12">
        <v>223000000</v>
      </c>
      <c r="C25" s="31">
        <v>233360386.75999999</v>
      </c>
      <c r="D25" s="10">
        <v>0</v>
      </c>
      <c r="E25" s="10">
        <v>16539459.16</v>
      </c>
      <c r="F25" s="10">
        <v>0</v>
      </c>
      <c r="G25" s="10">
        <v>0</v>
      </c>
      <c r="H25" s="9">
        <f t="shared" si="3"/>
        <v>16539459.16</v>
      </c>
    </row>
    <row r="26" spans="1:8" ht="13.5" customHeight="1" x14ac:dyDescent="0.25">
      <c r="A26" s="8" t="s">
        <v>21</v>
      </c>
      <c r="B26" s="13">
        <v>168356378</v>
      </c>
      <c r="C26" s="31">
        <v>519449173.88</v>
      </c>
      <c r="D26" s="10">
        <v>0</v>
      </c>
      <c r="E26" s="10">
        <v>0</v>
      </c>
      <c r="F26" s="10">
        <v>81664065.010000005</v>
      </c>
      <c r="G26" s="10">
        <v>34881841.349999994</v>
      </c>
      <c r="H26" s="9">
        <f t="shared" si="3"/>
        <v>116545906.36</v>
      </c>
    </row>
    <row r="27" spans="1:8" x14ac:dyDescent="0.25">
      <c r="A27" s="8" t="s">
        <v>22</v>
      </c>
      <c r="B27" s="13">
        <v>7750000</v>
      </c>
      <c r="C27" s="31">
        <v>69410333.329999998</v>
      </c>
      <c r="D27" s="13">
        <v>0</v>
      </c>
      <c r="E27" s="13">
        <v>722295.45</v>
      </c>
      <c r="F27" s="13">
        <v>1264173.33</v>
      </c>
      <c r="G27" s="13">
        <v>109150</v>
      </c>
      <c r="H27" s="9">
        <f t="shared" si="3"/>
        <v>2095618.78</v>
      </c>
    </row>
    <row r="28" spans="1:8" ht="15" customHeight="1" x14ac:dyDescent="0.25">
      <c r="A28" s="8" t="s">
        <v>23</v>
      </c>
      <c r="B28" s="14">
        <v>840210749</v>
      </c>
      <c r="C28" s="31">
        <v>1199010800.4300001</v>
      </c>
      <c r="D28" s="14">
        <v>0</v>
      </c>
      <c r="E28" s="14">
        <v>194872882.66</v>
      </c>
      <c r="F28" s="14">
        <v>81621137.950000003</v>
      </c>
      <c r="G28" s="14">
        <v>82261949.029999971</v>
      </c>
      <c r="H28" s="9">
        <f t="shared" si="3"/>
        <v>358755969.63999999</v>
      </c>
    </row>
    <row r="29" spans="1:8" x14ac:dyDescent="0.25">
      <c r="A29" s="6" t="s">
        <v>24</v>
      </c>
      <c r="B29" s="15">
        <f>SUM(B30:B38)</f>
        <v>240517792</v>
      </c>
      <c r="C29" s="15">
        <f>SUM(C30:C38)</f>
        <v>678092961.37</v>
      </c>
      <c r="D29" s="15">
        <f t="shared" ref="D29:H29" si="7">SUM(D30:D38)</f>
        <v>0</v>
      </c>
      <c r="E29" s="15">
        <f t="shared" ref="E29:G29" si="8">SUM(E30:E38)</f>
        <v>7347600.8300000001</v>
      </c>
      <c r="F29" s="15">
        <f t="shared" ref="F29" si="9">SUM(F30:F38)</f>
        <v>185185217.07999998</v>
      </c>
      <c r="G29" s="15">
        <f t="shared" si="8"/>
        <v>82141118.090000033</v>
      </c>
      <c r="H29" s="15">
        <f t="shared" si="7"/>
        <v>274673936</v>
      </c>
    </row>
    <row r="30" spans="1:8" x14ac:dyDescent="0.25">
      <c r="A30" s="16" t="s">
        <v>25</v>
      </c>
      <c r="B30" s="10">
        <v>1327700</v>
      </c>
      <c r="C30" s="10">
        <v>1346480</v>
      </c>
      <c r="D30" s="10">
        <v>0</v>
      </c>
      <c r="E30" s="10">
        <v>18360</v>
      </c>
      <c r="F30" s="10">
        <v>461199.35999999999</v>
      </c>
      <c r="G30" s="10">
        <v>107460</v>
      </c>
      <c r="H30" s="9">
        <f t="shared" si="3"/>
        <v>587019.36</v>
      </c>
    </row>
    <row r="31" spans="1:8" x14ac:dyDescent="0.25">
      <c r="A31" s="16" t="s">
        <v>26</v>
      </c>
      <c r="B31" s="10">
        <v>40000000</v>
      </c>
      <c r="C31" s="10">
        <v>27634482.920000002</v>
      </c>
      <c r="D31" s="10">
        <v>0</v>
      </c>
      <c r="E31" s="10">
        <v>0</v>
      </c>
      <c r="F31" s="10">
        <v>0</v>
      </c>
      <c r="G31" s="10">
        <v>23713846.399999999</v>
      </c>
      <c r="H31" s="9">
        <f t="shared" si="3"/>
        <v>23713846.399999999</v>
      </c>
    </row>
    <row r="32" spans="1:8" x14ac:dyDescent="0.25">
      <c r="A32" s="16" t="s">
        <v>27</v>
      </c>
      <c r="B32" s="10">
        <v>2589627</v>
      </c>
      <c r="C32" s="10">
        <v>18897357.300000001</v>
      </c>
      <c r="D32" s="10">
        <v>0</v>
      </c>
      <c r="E32" s="10">
        <v>0</v>
      </c>
      <c r="F32" s="10">
        <v>5440022.79</v>
      </c>
      <c r="G32" s="10">
        <v>0</v>
      </c>
      <c r="H32" s="9">
        <f t="shared" si="3"/>
        <v>5440022.79</v>
      </c>
    </row>
    <row r="33" spans="1:8" x14ac:dyDescent="0.25">
      <c r="A33" s="16" t="s">
        <v>28</v>
      </c>
      <c r="B33" s="10">
        <v>3000000</v>
      </c>
      <c r="C33" s="10">
        <v>20035782.859999999</v>
      </c>
      <c r="D33" s="10">
        <v>0</v>
      </c>
      <c r="E33" s="10">
        <v>0</v>
      </c>
      <c r="F33" s="10">
        <v>3339380</v>
      </c>
      <c r="G33" s="10">
        <v>0</v>
      </c>
      <c r="H33" s="9">
        <f t="shared" si="3"/>
        <v>3339380</v>
      </c>
    </row>
    <row r="34" spans="1:8" x14ac:dyDescent="0.25">
      <c r="A34" s="16" t="s">
        <v>29</v>
      </c>
      <c r="B34" s="10">
        <v>11125532</v>
      </c>
      <c r="C34" s="10">
        <v>20017472.48</v>
      </c>
      <c r="D34" s="10">
        <v>0</v>
      </c>
      <c r="E34" s="10">
        <v>0</v>
      </c>
      <c r="F34" s="10">
        <v>29721.55</v>
      </c>
      <c r="G34" s="10">
        <v>22243.000000000004</v>
      </c>
      <c r="H34" s="9">
        <f t="shared" si="3"/>
        <v>51964.55</v>
      </c>
    </row>
    <row r="35" spans="1:8" x14ac:dyDescent="0.25">
      <c r="A35" s="16" t="s">
        <v>30</v>
      </c>
      <c r="B35" s="10">
        <v>1370761</v>
      </c>
      <c r="C35" s="10">
        <v>11974267.810000001</v>
      </c>
      <c r="D35" s="10">
        <v>0</v>
      </c>
      <c r="E35" s="10">
        <v>0</v>
      </c>
      <c r="F35" s="10">
        <v>10039645.27</v>
      </c>
      <c r="G35" s="10">
        <v>130926.90000000037</v>
      </c>
      <c r="H35" s="9">
        <f t="shared" si="3"/>
        <v>10170572.17</v>
      </c>
    </row>
    <row r="36" spans="1:8" x14ac:dyDescent="0.25">
      <c r="A36" s="16" t="s">
        <v>31</v>
      </c>
      <c r="B36" s="10">
        <v>141337772</v>
      </c>
      <c r="C36" s="10">
        <v>313865418.5</v>
      </c>
      <c r="D36" s="10">
        <v>0</v>
      </c>
      <c r="E36" s="10">
        <v>7231890.8300000001</v>
      </c>
      <c r="F36" s="10">
        <v>58196524.289999999</v>
      </c>
      <c r="G36" s="10">
        <v>23833280.000000007</v>
      </c>
      <c r="H36" s="9">
        <f t="shared" si="3"/>
        <v>89261695.120000005</v>
      </c>
    </row>
    <row r="37" spans="1:8" x14ac:dyDescent="0.25">
      <c r="A37" s="16" t="s">
        <v>32</v>
      </c>
      <c r="B37" s="10">
        <v>0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9">
        <f t="shared" si="3"/>
        <v>0</v>
      </c>
    </row>
    <row r="38" spans="1:8" x14ac:dyDescent="0.25">
      <c r="A38" s="16" t="s">
        <v>33</v>
      </c>
      <c r="B38" s="10">
        <v>39766400</v>
      </c>
      <c r="C38" s="10">
        <v>264321699.5</v>
      </c>
      <c r="D38" s="10">
        <v>0</v>
      </c>
      <c r="E38" s="10">
        <v>97350</v>
      </c>
      <c r="F38" s="10">
        <v>107678723.81999999</v>
      </c>
      <c r="G38" s="10">
        <v>34333361.790000021</v>
      </c>
      <c r="H38" s="9">
        <f t="shared" si="3"/>
        <v>142109435.61000001</v>
      </c>
    </row>
    <row r="39" spans="1:8" x14ac:dyDescent="0.25">
      <c r="A39" s="6" t="s">
        <v>34</v>
      </c>
      <c r="B39" s="17">
        <f>SUM(B40:B47)</f>
        <v>0</v>
      </c>
      <c r="C39" s="17">
        <f>SUM(C40:C47)</f>
        <v>0</v>
      </c>
      <c r="D39" s="17">
        <f t="shared" ref="D39:H39" si="10">SUM(D40:D47)</f>
        <v>0</v>
      </c>
      <c r="E39" s="17">
        <f t="shared" ref="E39:G39" si="11">SUM(E40:E47)</f>
        <v>0</v>
      </c>
      <c r="F39" s="17">
        <f t="shared" ref="F39" si="12">SUM(F40:F47)</f>
        <v>0</v>
      </c>
      <c r="G39" s="17">
        <f t="shared" si="11"/>
        <v>0</v>
      </c>
      <c r="H39" s="17">
        <f t="shared" si="10"/>
        <v>0</v>
      </c>
    </row>
    <row r="40" spans="1:8" x14ac:dyDescent="0.25">
      <c r="A40" s="16" t="s">
        <v>35</v>
      </c>
      <c r="B40" s="10">
        <v>0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  <c r="H40" s="9">
        <f t="shared" si="3"/>
        <v>0</v>
      </c>
    </row>
    <row r="41" spans="1:8" x14ac:dyDescent="0.25">
      <c r="A41" s="16" t="s">
        <v>36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9">
        <f t="shared" si="3"/>
        <v>0</v>
      </c>
    </row>
    <row r="42" spans="1:8" x14ac:dyDescent="0.25">
      <c r="A42" s="16" t="s">
        <v>37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9">
        <f t="shared" si="3"/>
        <v>0</v>
      </c>
    </row>
    <row r="43" spans="1:8" x14ac:dyDescent="0.25">
      <c r="A43" s="16" t="s">
        <v>38</v>
      </c>
      <c r="B43" s="10">
        <v>0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9">
        <f t="shared" si="3"/>
        <v>0</v>
      </c>
    </row>
    <row r="44" spans="1:8" x14ac:dyDescent="0.25">
      <c r="A44" s="16" t="s">
        <v>39</v>
      </c>
      <c r="B44" s="10">
        <v>0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9">
        <f t="shared" si="3"/>
        <v>0</v>
      </c>
    </row>
    <row r="45" spans="1:8" x14ac:dyDescent="0.25">
      <c r="A45" s="16" t="s">
        <v>40</v>
      </c>
      <c r="B45" s="10">
        <v>0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  <c r="H45" s="9">
        <f t="shared" si="3"/>
        <v>0</v>
      </c>
    </row>
    <row r="46" spans="1:8" x14ac:dyDescent="0.25">
      <c r="A46" s="16" t="s">
        <v>41</v>
      </c>
      <c r="B46" s="10">
        <v>0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9">
        <f t="shared" si="3"/>
        <v>0</v>
      </c>
    </row>
    <row r="47" spans="1:8" x14ac:dyDescent="0.25">
      <c r="A47" s="16" t="s">
        <v>42</v>
      </c>
      <c r="B47" s="10">
        <v>0</v>
      </c>
      <c r="C47" s="10">
        <v>0</v>
      </c>
      <c r="D47" s="10">
        <v>0</v>
      </c>
      <c r="E47" s="10">
        <v>0</v>
      </c>
      <c r="F47" s="10">
        <v>0</v>
      </c>
      <c r="G47" s="10">
        <v>0</v>
      </c>
      <c r="H47" s="9">
        <f t="shared" si="3"/>
        <v>0</v>
      </c>
    </row>
    <row r="48" spans="1:8" x14ac:dyDescent="0.25">
      <c r="A48" s="6" t="s">
        <v>43</v>
      </c>
      <c r="B48" s="17">
        <f>SUM(B49:B55)</f>
        <v>0</v>
      </c>
      <c r="C48" s="17">
        <f>SUM(C49:C55)</f>
        <v>0</v>
      </c>
      <c r="D48" s="17">
        <f t="shared" ref="D48:H48" si="13">SUM(D49:D55)</f>
        <v>0</v>
      </c>
      <c r="E48" s="17">
        <f t="shared" ref="E48:G48" si="14">SUM(E49:E55)</f>
        <v>0</v>
      </c>
      <c r="F48" s="17">
        <f t="shared" ref="F48" si="15">SUM(F49:F55)</f>
        <v>0</v>
      </c>
      <c r="G48" s="17">
        <f t="shared" si="14"/>
        <v>0</v>
      </c>
      <c r="H48" s="17">
        <f t="shared" si="13"/>
        <v>0</v>
      </c>
    </row>
    <row r="49" spans="1:8" x14ac:dyDescent="0.25">
      <c r="A49" s="16" t="s">
        <v>44</v>
      </c>
      <c r="B49" s="10">
        <v>0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9">
        <f t="shared" si="3"/>
        <v>0</v>
      </c>
    </row>
    <row r="50" spans="1:8" x14ac:dyDescent="0.25">
      <c r="A50" s="16" t="s">
        <v>45</v>
      </c>
      <c r="B50" s="10">
        <v>0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9">
        <f t="shared" si="3"/>
        <v>0</v>
      </c>
    </row>
    <row r="51" spans="1:8" x14ac:dyDescent="0.25">
      <c r="A51" s="16" t="s">
        <v>46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9">
        <f t="shared" si="3"/>
        <v>0</v>
      </c>
    </row>
    <row r="52" spans="1:8" x14ac:dyDescent="0.25">
      <c r="A52" s="16" t="s">
        <v>47</v>
      </c>
      <c r="B52" s="10">
        <v>0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9">
        <f t="shared" si="3"/>
        <v>0</v>
      </c>
    </row>
    <row r="53" spans="1:8" x14ac:dyDescent="0.25">
      <c r="A53" s="16" t="s">
        <v>48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9">
        <f t="shared" si="3"/>
        <v>0</v>
      </c>
    </row>
    <row r="54" spans="1:8" x14ac:dyDescent="0.25">
      <c r="A54" s="16" t="s">
        <v>49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9">
        <f t="shared" si="3"/>
        <v>0</v>
      </c>
    </row>
    <row r="55" spans="1:8" x14ac:dyDescent="0.25">
      <c r="A55" s="16" t="s">
        <v>50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9">
        <f t="shared" si="3"/>
        <v>0</v>
      </c>
    </row>
    <row r="56" spans="1:8" x14ac:dyDescent="0.25">
      <c r="A56" s="18" t="s">
        <v>51</v>
      </c>
      <c r="B56" s="19">
        <f>SUM(B57:B65)</f>
        <v>215068308</v>
      </c>
      <c r="C56" s="19">
        <f>SUM(C57:C65)</f>
        <v>146669411.87</v>
      </c>
      <c r="D56" s="19">
        <f t="shared" ref="D56:H56" si="16">SUM(D57:D65)</f>
        <v>0</v>
      </c>
      <c r="E56" s="19">
        <f t="shared" ref="E56:G56" si="17">SUM(E57:E65)</f>
        <v>324500</v>
      </c>
      <c r="F56" s="19">
        <f t="shared" ref="F56" si="18">SUM(F57:F65)</f>
        <v>255477.74</v>
      </c>
      <c r="G56" s="19">
        <f t="shared" si="17"/>
        <v>3410650.75</v>
      </c>
      <c r="H56" s="19">
        <f t="shared" si="16"/>
        <v>3990628.49</v>
      </c>
    </row>
    <row r="57" spans="1:8" ht="15" customHeight="1" x14ac:dyDescent="0.25">
      <c r="A57" s="16" t="s">
        <v>52</v>
      </c>
      <c r="B57" s="10">
        <v>24217358</v>
      </c>
      <c r="C57" s="10">
        <v>29238049.039999999</v>
      </c>
      <c r="D57" s="10">
        <v>0</v>
      </c>
      <c r="E57" s="10">
        <v>0</v>
      </c>
      <c r="F57" s="10">
        <v>255477.74</v>
      </c>
      <c r="G57" s="10">
        <v>3400030.75</v>
      </c>
      <c r="H57" s="9">
        <f t="shared" si="3"/>
        <v>3655508.49</v>
      </c>
    </row>
    <row r="58" spans="1:8" ht="15" customHeight="1" x14ac:dyDescent="0.25">
      <c r="A58" s="16" t="s">
        <v>53</v>
      </c>
      <c r="B58" s="10">
        <v>1500000</v>
      </c>
      <c r="C58" s="10">
        <v>1500000</v>
      </c>
      <c r="D58" s="10">
        <v>0</v>
      </c>
      <c r="E58" s="10">
        <v>0</v>
      </c>
      <c r="F58" s="10">
        <v>0</v>
      </c>
      <c r="G58" s="10">
        <v>0</v>
      </c>
      <c r="H58" s="9">
        <f t="shared" si="3"/>
        <v>0</v>
      </c>
    </row>
    <row r="59" spans="1:8" ht="15" customHeight="1" x14ac:dyDescent="0.25">
      <c r="A59" s="16" t="s">
        <v>54</v>
      </c>
      <c r="B59" s="10">
        <v>103700000</v>
      </c>
      <c r="C59" s="10">
        <v>30085063.920000002</v>
      </c>
      <c r="D59" s="10">
        <v>0</v>
      </c>
      <c r="E59" s="10">
        <v>0</v>
      </c>
      <c r="F59" s="10">
        <v>0</v>
      </c>
      <c r="G59" s="10">
        <v>0</v>
      </c>
      <c r="H59" s="9">
        <f t="shared" si="3"/>
        <v>0</v>
      </c>
    </row>
    <row r="60" spans="1:8" x14ac:dyDescent="0.25">
      <c r="A60" s="16" t="s">
        <v>55</v>
      </c>
      <c r="B60" s="10">
        <v>80850950</v>
      </c>
      <c r="C60" s="10">
        <v>80850950</v>
      </c>
      <c r="D60" s="10">
        <v>0</v>
      </c>
      <c r="E60" s="10">
        <v>0</v>
      </c>
      <c r="F60" s="10">
        <v>0</v>
      </c>
      <c r="G60" s="10">
        <v>0</v>
      </c>
      <c r="H60" s="9">
        <f t="shared" si="3"/>
        <v>0</v>
      </c>
    </row>
    <row r="61" spans="1:8" x14ac:dyDescent="0.25">
      <c r="A61" s="16" t="s">
        <v>56</v>
      </c>
      <c r="B61" s="10">
        <v>3300000</v>
      </c>
      <c r="C61" s="10">
        <v>3495348.91</v>
      </c>
      <c r="D61" s="10">
        <v>0</v>
      </c>
      <c r="E61" s="10">
        <v>324500</v>
      </c>
      <c r="F61" s="10">
        <v>0</v>
      </c>
      <c r="G61" s="10">
        <v>10620</v>
      </c>
      <c r="H61" s="9">
        <f t="shared" si="3"/>
        <v>335120</v>
      </c>
    </row>
    <row r="62" spans="1:8" x14ac:dyDescent="0.25">
      <c r="A62" s="16" t="s">
        <v>57</v>
      </c>
      <c r="B62" s="10">
        <v>1500000</v>
      </c>
      <c r="C62" s="10">
        <v>1500000</v>
      </c>
      <c r="D62" s="10">
        <v>0</v>
      </c>
      <c r="E62" s="10">
        <v>0</v>
      </c>
      <c r="F62" s="10">
        <v>0</v>
      </c>
      <c r="G62" s="10">
        <v>0</v>
      </c>
      <c r="H62" s="9">
        <f t="shared" si="3"/>
        <v>0</v>
      </c>
    </row>
    <row r="63" spans="1:8" x14ac:dyDescent="0.25">
      <c r="A63" s="16" t="s">
        <v>58</v>
      </c>
      <c r="B63" s="10">
        <v>0</v>
      </c>
      <c r="C63" s="10">
        <v>0</v>
      </c>
      <c r="D63" s="10">
        <v>0</v>
      </c>
      <c r="E63" s="10">
        <v>0</v>
      </c>
      <c r="F63" s="10">
        <v>0</v>
      </c>
      <c r="G63" s="10">
        <v>0</v>
      </c>
      <c r="H63" s="9">
        <f t="shared" si="3"/>
        <v>0</v>
      </c>
    </row>
    <row r="64" spans="1:8" x14ac:dyDescent="0.25">
      <c r="A64" s="16" t="s">
        <v>59</v>
      </c>
      <c r="B64" s="10">
        <v>0</v>
      </c>
      <c r="C64" s="10">
        <v>0</v>
      </c>
      <c r="D64" s="10">
        <v>0</v>
      </c>
      <c r="E64" s="10">
        <v>0</v>
      </c>
      <c r="F64" s="10">
        <v>0</v>
      </c>
      <c r="G64" s="10">
        <v>0</v>
      </c>
      <c r="H64" s="9">
        <f t="shared" si="3"/>
        <v>0</v>
      </c>
    </row>
    <row r="65" spans="1:8" x14ac:dyDescent="0.25">
      <c r="A65" s="16" t="s">
        <v>60</v>
      </c>
      <c r="B65" s="10">
        <v>0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9">
        <f t="shared" si="3"/>
        <v>0</v>
      </c>
    </row>
    <row r="66" spans="1:8" x14ac:dyDescent="0.25">
      <c r="A66" s="18" t="s">
        <v>61</v>
      </c>
      <c r="B66" s="19">
        <f>SUM(B67:B67)</f>
        <v>458511661</v>
      </c>
      <c r="C66" s="19">
        <f>SUM(C67:C67)</f>
        <v>146277893.81999999</v>
      </c>
      <c r="D66" s="19">
        <f t="shared" ref="D66:H66" si="19">SUM(D67:D67)</f>
        <v>0</v>
      </c>
      <c r="E66" s="19">
        <f t="shared" si="19"/>
        <v>0</v>
      </c>
      <c r="F66" s="19">
        <f t="shared" si="19"/>
        <v>0</v>
      </c>
      <c r="G66" s="19">
        <f t="shared" si="19"/>
        <v>0</v>
      </c>
      <c r="H66" s="19">
        <f t="shared" si="19"/>
        <v>0</v>
      </c>
    </row>
    <row r="67" spans="1:8" x14ac:dyDescent="0.25">
      <c r="A67" s="16" t="s">
        <v>62</v>
      </c>
      <c r="B67" s="10">
        <v>458511661</v>
      </c>
      <c r="C67" s="10">
        <v>146277893.81999999</v>
      </c>
      <c r="D67" s="10">
        <v>0</v>
      </c>
      <c r="E67" s="10">
        <v>0</v>
      </c>
      <c r="F67" s="10">
        <v>0</v>
      </c>
      <c r="G67" s="10">
        <v>0</v>
      </c>
      <c r="H67" s="9">
        <f t="shared" si="3"/>
        <v>0</v>
      </c>
    </row>
    <row r="68" spans="1:8" x14ac:dyDescent="0.25">
      <c r="A68" s="16" t="s">
        <v>63</v>
      </c>
      <c r="B68" s="10">
        <v>0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  <c r="H68" s="9">
        <f t="shared" si="3"/>
        <v>0</v>
      </c>
    </row>
    <row r="69" spans="1:8" x14ac:dyDescent="0.25">
      <c r="A69" s="16" t="s">
        <v>64</v>
      </c>
      <c r="B69" s="10">
        <v>0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  <c r="H69" s="9">
        <f t="shared" si="3"/>
        <v>0</v>
      </c>
    </row>
    <row r="70" spans="1:8" ht="30" customHeight="1" x14ac:dyDescent="0.25">
      <c r="A70" s="16" t="s">
        <v>65</v>
      </c>
      <c r="B70" s="10">
        <v>0</v>
      </c>
      <c r="C70" s="10">
        <v>0</v>
      </c>
      <c r="D70" s="10">
        <v>0</v>
      </c>
      <c r="E70" s="10">
        <v>0</v>
      </c>
      <c r="F70" s="10">
        <v>0</v>
      </c>
      <c r="G70" s="10">
        <v>0</v>
      </c>
      <c r="H70" s="9">
        <f t="shared" si="3"/>
        <v>0</v>
      </c>
    </row>
    <row r="71" spans="1:8" ht="16.5" customHeight="1" x14ac:dyDescent="0.25">
      <c r="A71" s="18" t="s">
        <v>66</v>
      </c>
      <c r="B71" s="19">
        <f>B72+B73</f>
        <v>0</v>
      </c>
      <c r="C71" s="19">
        <f>C72+C73</f>
        <v>0</v>
      </c>
      <c r="D71" s="19">
        <f t="shared" ref="D71:H71" si="20">D72+D73</f>
        <v>0</v>
      </c>
      <c r="E71" s="19">
        <f t="shared" ref="E71:G71" si="21">E72+E73</f>
        <v>0</v>
      </c>
      <c r="F71" s="19">
        <f t="shared" ref="F71" si="22">F72+F73</f>
        <v>0</v>
      </c>
      <c r="G71" s="19">
        <f t="shared" si="21"/>
        <v>0</v>
      </c>
      <c r="H71" s="19">
        <f t="shared" si="20"/>
        <v>0</v>
      </c>
    </row>
    <row r="72" spans="1:8" ht="16.5" customHeight="1" x14ac:dyDescent="0.25">
      <c r="A72" s="16" t="s">
        <v>67</v>
      </c>
      <c r="B72" s="10">
        <v>0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9">
        <f t="shared" si="3"/>
        <v>0</v>
      </c>
    </row>
    <row r="73" spans="1:8" ht="16.5" customHeight="1" x14ac:dyDescent="0.25">
      <c r="A73" s="16" t="s">
        <v>68</v>
      </c>
      <c r="B73" s="10">
        <v>0</v>
      </c>
      <c r="C73" s="10">
        <v>0</v>
      </c>
      <c r="D73" s="10">
        <v>0</v>
      </c>
      <c r="E73" s="10">
        <v>0</v>
      </c>
      <c r="F73" s="10">
        <v>0</v>
      </c>
      <c r="G73" s="10">
        <v>0</v>
      </c>
      <c r="H73" s="9">
        <f t="shared" si="3"/>
        <v>0</v>
      </c>
    </row>
    <row r="74" spans="1:8" ht="16.5" customHeight="1" x14ac:dyDescent="0.25">
      <c r="A74" s="18" t="s">
        <v>69</v>
      </c>
      <c r="B74" s="17">
        <f>SUM(B75:B77)</f>
        <v>0</v>
      </c>
      <c r="C74" s="17">
        <f>SUM(C75:C77)</f>
        <v>0</v>
      </c>
      <c r="D74" s="17">
        <f t="shared" ref="D74:H74" si="23">SUM(D75:D77)</f>
        <v>0</v>
      </c>
      <c r="E74" s="17">
        <f t="shared" ref="E74:G74" si="24">SUM(E75:E77)</f>
        <v>0</v>
      </c>
      <c r="F74" s="17">
        <f t="shared" ref="F74" si="25">SUM(F75:F77)</f>
        <v>0</v>
      </c>
      <c r="G74" s="17">
        <f t="shared" si="24"/>
        <v>0</v>
      </c>
      <c r="H74" s="17">
        <f t="shared" si="23"/>
        <v>0</v>
      </c>
    </row>
    <row r="75" spans="1:8" ht="16.5" customHeight="1" x14ac:dyDescent="0.25">
      <c r="A75" s="16" t="s">
        <v>70</v>
      </c>
      <c r="B75" s="10">
        <v>0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9">
        <f t="shared" si="3"/>
        <v>0</v>
      </c>
    </row>
    <row r="76" spans="1:8" ht="16.5" customHeight="1" x14ac:dyDescent="0.25">
      <c r="A76" s="16" t="s">
        <v>71</v>
      </c>
      <c r="B76" s="10">
        <v>0</v>
      </c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9">
        <f t="shared" si="3"/>
        <v>0</v>
      </c>
    </row>
    <row r="77" spans="1:8" ht="16.5" customHeight="1" x14ac:dyDescent="0.25">
      <c r="A77" s="16" t="s">
        <v>72</v>
      </c>
      <c r="B77" s="10">
        <v>0</v>
      </c>
      <c r="C77" s="10">
        <v>0</v>
      </c>
      <c r="D77" s="10">
        <v>0</v>
      </c>
      <c r="E77" s="10">
        <v>0</v>
      </c>
      <c r="F77" s="10">
        <v>0</v>
      </c>
      <c r="G77" s="10">
        <v>0</v>
      </c>
      <c r="H77" s="9">
        <f t="shared" si="3"/>
        <v>0</v>
      </c>
    </row>
    <row r="78" spans="1:8" ht="16.5" customHeight="1" x14ac:dyDescent="0.25">
      <c r="A78" s="29" t="s">
        <v>87</v>
      </c>
      <c r="B78" s="30">
        <f>B74+B71+B66+B56+B48+B39+B29+B19+B15</f>
        <v>7256831790</v>
      </c>
      <c r="C78" s="30">
        <f>C74+C71+C66+C56+C48+C39+C29+C19+C15</f>
        <v>8552159859.8899994</v>
      </c>
      <c r="D78" s="30">
        <f t="shared" ref="D78:H78" si="26">D74+D71+D66+D56+D48+D39+D29+D19+D15</f>
        <v>374721940.30000001</v>
      </c>
      <c r="E78" s="30">
        <f t="shared" ref="E78:G78" si="27">E74+E71+E66+E56+E48+E39+E29+E19+E15</f>
        <v>599390026.13000011</v>
      </c>
      <c r="F78" s="30">
        <f t="shared" ref="F78" si="28">F74+F71+F66+F56+F48+F39+F29+F19+F15</f>
        <v>734215998.11999989</v>
      </c>
      <c r="G78" s="30">
        <f t="shared" si="27"/>
        <v>590327157.13000011</v>
      </c>
      <c r="H78" s="30">
        <f t="shared" si="26"/>
        <v>2298655121.6799998</v>
      </c>
    </row>
    <row r="79" spans="1:8" ht="16.5" customHeight="1" x14ac:dyDescent="0.25">
      <c r="A79" s="4" t="s">
        <v>73</v>
      </c>
      <c r="B79" s="26"/>
      <c r="C79" s="26"/>
      <c r="D79" s="26"/>
      <c r="E79" s="26"/>
      <c r="F79" s="26"/>
      <c r="G79" s="26"/>
      <c r="H79" s="26"/>
    </row>
    <row r="80" spans="1:8" ht="16.5" customHeight="1" x14ac:dyDescent="0.25">
      <c r="A80" s="18" t="s">
        <v>74</v>
      </c>
      <c r="B80" s="17">
        <f>SUM(B81:B82)</f>
        <v>0</v>
      </c>
      <c r="C80" s="17">
        <f t="shared" ref="C80:H80" si="29">SUM(C81:C82)</f>
        <v>0</v>
      </c>
      <c r="D80" s="17">
        <f t="shared" si="29"/>
        <v>0</v>
      </c>
      <c r="E80" s="17">
        <f t="shared" ref="E80:G80" si="30">SUM(E81:E82)</f>
        <v>0</v>
      </c>
      <c r="F80" s="17">
        <f t="shared" ref="F80" si="31">SUM(F81:F82)</f>
        <v>0</v>
      </c>
      <c r="G80" s="17">
        <f t="shared" si="30"/>
        <v>0</v>
      </c>
      <c r="H80" s="17">
        <f t="shared" si="29"/>
        <v>0</v>
      </c>
    </row>
    <row r="81" spans="1:8" ht="16.5" customHeight="1" x14ac:dyDescent="0.25">
      <c r="A81" s="16" t="s">
        <v>75</v>
      </c>
      <c r="B81" s="10">
        <v>0</v>
      </c>
      <c r="C81" s="10">
        <v>0</v>
      </c>
      <c r="D81" s="10">
        <v>0</v>
      </c>
      <c r="E81" s="10">
        <v>0</v>
      </c>
      <c r="F81" s="10">
        <v>0</v>
      </c>
      <c r="G81" s="10">
        <v>0</v>
      </c>
      <c r="H81" s="9">
        <f t="shared" ref="H81:H82" si="32">SUM(D81:G81)</f>
        <v>0</v>
      </c>
    </row>
    <row r="82" spans="1:8" ht="16.5" customHeight="1" x14ac:dyDescent="0.25">
      <c r="A82" s="16" t="s">
        <v>76</v>
      </c>
      <c r="B82" s="10">
        <v>0</v>
      </c>
      <c r="C82" s="10">
        <v>0</v>
      </c>
      <c r="D82" s="10">
        <v>0</v>
      </c>
      <c r="E82" s="10">
        <v>0</v>
      </c>
      <c r="F82" s="10">
        <v>0</v>
      </c>
      <c r="G82" s="10">
        <v>0</v>
      </c>
      <c r="H82" s="9">
        <f t="shared" si="32"/>
        <v>0</v>
      </c>
    </row>
    <row r="83" spans="1:8" ht="16.5" customHeight="1" x14ac:dyDescent="0.25">
      <c r="A83" s="18" t="s">
        <v>77</v>
      </c>
      <c r="B83" s="17">
        <f>SUM(B84:B85)</f>
        <v>0</v>
      </c>
      <c r="C83" s="17">
        <f t="shared" ref="C83:H83" si="33">SUM(C84:C85)</f>
        <v>0</v>
      </c>
      <c r="D83" s="17">
        <f t="shared" si="33"/>
        <v>0</v>
      </c>
      <c r="E83" s="17">
        <f t="shared" ref="E83:G83" si="34">SUM(E84:E85)</f>
        <v>0</v>
      </c>
      <c r="F83" s="17">
        <f t="shared" ref="F83" si="35">SUM(F84:F85)</f>
        <v>0</v>
      </c>
      <c r="G83" s="17">
        <f t="shared" si="34"/>
        <v>0</v>
      </c>
      <c r="H83" s="17">
        <f t="shared" si="33"/>
        <v>0</v>
      </c>
    </row>
    <row r="84" spans="1:8" ht="16.5" customHeight="1" x14ac:dyDescent="0.25">
      <c r="A84" s="16" t="s">
        <v>78</v>
      </c>
      <c r="B84" s="10">
        <v>0</v>
      </c>
      <c r="C84" s="10">
        <v>0</v>
      </c>
      <c r="D84" s="10">
        <v>0</v>
      </c>
      <c r="E84" s="10">
        <v>0</v>
      </c>
      <c r="F84" s="10">
        <v>0</v>
      </c>
      <c r="G84" s="10">
        <v>0</v>
      </c>
      <c r="H84" s="9">
        <f t="shared" ref="H84:H85" si="36">SUM(D84:G84)</f>
        <v>0</v>
      </c>
    </row>
    <row r="85" spans="1:8" ht="16.5" customHeight="1" x14ac:dyDescent="0.25">
      <c r="A85" s="16" t="s">
        <v>79</v>
      </c>
      <c r="B85" s="10">
        <v>0</v>
      </c>
      <c r="C85" s="10">
        <v>0</v>
      </c>
      <c r="D85" s="10">
        <v>0</v>
      </c>
      <c r="E85" s="10">
        <v>0</v>
      </c>
      <c r="F85" s="10">
        <v>0</v>
      </c>
      <c r="G85" s="10">
        <v>0</v>
      </c>
      <c r="H85" s="9">
        <f t="shared" si="36"/>
        <v>0</v>
      </c>
    </row>
    <row r="86" spans="1:8" ht="16.5" customHeight="1" x14ac:dyDescent="0.25">
      <c r="A86" s="18" t="s">
        <v>80</v>
      </c>
      <c r="B86" s="17">
        <f>B87</f>
        <v>0</v>
      </c>
      <c r="C86" s="17">
        <f t="shared" ref="C86:H86" si="37">C87</f>
        <v>0</v>
      </c>
      <c r="D86" s="17">
        <f t="shared" si="37"/>
        <v>0</v>
      </c>
      <c r="E86" s="17">
        <f t="shared" si="37"/>
        <v>0</v>
      </c>
      <c r="F86" s="17">
        <f t="shared" si="37"/>
        <v>0</v>
      </c>
      <c r="G86" s="17">
        <f t="shared" si="37"/>
        <v>0</v>
      </c>
      <c r="H86" s="17">
        <f t="shared" si="37"/>
        <v>0</v>
      </c>
    </row>
    <row r="87" spans="1:8" ht="16.5" customHeight="1" x14ac:dyDescent="0.25">
      <c r="A87" s="16" t="s">
        <v>81</v>
      </c>
      <c r="B87" s="10">
        <v>0</v>
      </c>
      <c r="C87" s="10">
        <v>0</v>
      </c>
      <c r="D87" s="10">
        <v>0</v>
      </c>
      <c r="E87" s="10">
        <v>0</v>
      </c>
      <c r="F87" s="10">
        <v>0</v>
      </c>
      <c r="G87" s="10">
        <v>0</v>
      </c>
      <c r="H87" s="9">
        <f t="shared" ref="H87" si="38">SUM(D87:G87)</f>
        <v>0</v>
      </c>
    </row>
    <row r="88" spans="1:8" ht="16.5" customHeight="1" x14ac:dyDescent="0.25">
      <c r="A88" s="29" t="s">
        <v>88</v>
      </c>
      <c r="B88" s="30">
        <f>B86+B83+B80</f>
        <v>0</v>
      </c>
      <c r="C88" s="30">
        <f t="shared" ref="C88:H88" si="39">C86+C83+C80</f>
        <v>0</v>
      </c>
      <c r="D88" s="30">
        <f t="shared" si="39"/>
        <v>0</v>
      </c>
      <c r="E88" s="30">
        <f t="shared" ref="E88:G88" si="40">E86+E83+E80</f>
        <v>0</v>
      </c>
      <c r="F88" s="30">
        <f t="shared" ref="F88" si="41">F86+F83+F80</f>
        <v>0</v>
      </c>
      <c r="G88" s="30">
        <f t="shared" si="40"/>
        <v>0</v>
      </c>
      <c r="H88" s="30">
        <f t="shared" si="39"/>
        <v>0</v>
      </c>
    </row>
    <row r="89" spans="1:8" ht="4.5" customHeight="1" x14ac:dyDescent="0.25">
      <c r="A89" s="16"/>
      <c r="B89" s="10"/>
      <c r="C89" s="10"/>
      <c r="D89" s="10"/>
      <c r="E89" s="10"/>
      <c r="F89" s="10"/>
      <c r="G89" s="10"/>
      <c r="H89" s="9"/>
    </row>
    <row r="90" spans="1:8" ht="15.75" thickBot="1" x14ac:dyDescent="0.3">
      <c r="A90" s="20" t="s">
        <v>82</v>
      </c>
      <c r="B90" s="21">
        <f>B88+B78</f>
        <v>7256831790</v>
      </c>
      <c r="C90" s="21">
        <f t="shared" ref="C90:H90" si="42">C88+C78</f>
        <v>8552159859.8899994</v>
      </c>
      <c r="D90" s="21">
        <f t="shared" si="42"/>
        <v>374721940.30000001</v>
      </c>
      <c r="E90" s="21">
        <f t="shared" si="42"/>
        <v>599390026.13000011</v>
      </c>
      <c r="F90" s="21">
        <f t="shared" si="42"/>
        <v>734215998.11999989</v>
      </c>
      <c r="G90" s="21">
        <f t="shared" si="42"/>
        <v>590327157.13000011</v>
      </c>
      <c r="H90" s="21">
        <f t="shared" si="42"/>
        <v>2298655121.6799998</v>
      </c>
    </row>
    <row r="91" spans="1:8" ht="15.75" thickTop="1" x14ac:dyDescent="0.25">
      <c r="A91" s="22" t="s">
        <v>89</v>
      </c>
      <c r="B91" s="23"/>
      <c r="C91" s="23"/>
      <c r="D91" s="10"/>
      <c r="E91" s="10"/>
      <c r="F91" s="10"/>
      <c r="G91" s="10"/>
    </row>
    <row r="92" spans="1:8" x14ac:dyDescent="0.25">
      <c r="A92" s="22" t="s">
        <v>86</v>
      </c>
      <c r="B92" s="23"/>
      <c r="C92" s="23"/>
      <c r="D92" s="10"/>
      <c r="E92" s="10"/>
      <c r="F92" s="10"/>
      <c r="G92" s="10"/>
    </row>
    <row r="93" spans="1:8" ht="16.5" x14ac:dyDescent="0.3">
      <c r="A93" s="28" t="s">
        <v>83</v>
      </c>
      <c r="B93" s="27"/>
      <c r="C93" s="27"/>
      <c r="D93" s="27"/>
      <c r="E93" s="27"/>
      <c r="F93" s="27"/>
      <c r="G93" s="32"/>
      <c r="H93" s="27"/>
    </row>
    <row r="94" spans="1:8" ht="30" x14ac:dyDescent="0.3">
      <c r="A94" s="28" t="s">
        <v>84</v>
      </c>
      <c r="B94" s="27"/>
      <c r="C94" s="27"/>
      <c r="D94" s="27"/>
      <c r="E94" s="27"/>
      <c r="F94" s="27"/>
      <c r="G94" s="27"/>
      <c r="H94" s="27"/>
    </row>
    <row r="95" spans="1:8" ht="16.5" x14ac:dyDescent="0.3">
      <c r="A95" s="28" t="s">
        <v>85</v>
      </c>
      <c r="B95" s="27"/>
      <c r="C95" s="27"/>
      <c r="D95" s="27"/>
      <c r="E95" s="27"/>
      <c r="F95" s="27"/>
      <c r="G95" s="27"/>
      <c r="H95" s="27"/>
    </row>
    <row r="96" spans="1:8" ht="16.5" x14ac:dyDescent="0.3">
      <c r="A96" s="28" t="s">
        <v>94</v>
      </c>
      <c r="B96" s="27"/>
      <c r="C96" s="27"/>
      <c r="D96" s="27"/>
      <c r="E96" s="27"/>
      <c r="F96" s="27"/>
      <c r="G96" s="27"/>
      <c r="H96" s="27"/>
    </row>
    <row r="97" spans="1:8" ht="16.5" x14ac:dyDescent="0.3">
      <c r="A97" s="28" t="s">
        <v>95</v>
      </c>
      <c r="B97" s="27"/>
      <c r="C97" s="27"/>
      <c r="D97" s="27"/>
      <c r="E97" s="27"/>
      <c r="F97" s="27"/>
      <c r="G97" s="27"/>
      <c r="H97" s="27"/>
    </row>
    <row r="98" spans="1:8" x14ac:dyDescent="0.25">
      <c r="B98" s="10"/>
      <c r="C98" s="10"/>
      <c r="D98" s="10"/>
      <c r="E98" s="10"/>
      <c r="F98" s="10"/>
      <c r="G98" s="10"/>
    </row>
    <row r="99" spans="1:8" x14ac:dyDescent="0.25">
      <c r="A99" s="33"/>
      <c r="B99" s="33"/>
      <c r="C99" s="24"/>
      <c r="D99" s="10"/>
      <c r="E99" s="10"/>
      <c r="F99" s="10"/>
      <c r="G99" s="10"/>
    </row>
    <row r="100" spans="1:8" x14ac:dyDescent="0.25">
      <c r="A100" s="33"/>
      <c r="B100" s="33"/>
      <c r="C100" s="24"/>
      <c r="D100" s="10"/>
      <c r="E100" s="10"/>
      <c r="F100" s="10"/>
      <c r="G100" s="10"/>
    </row>
    <row r="101" spans="1:8" x14ac:dyDescent="0.25">
      <c r="B101" s="10"/>
      <c r="C101" s="10"/>
      <c r="D101" s="10"/>
      <c r="E101" s="10"/>
      <c r="F101" s="10"/>
      <c r="G101" s="10"/>
    </row>
    <row r="102" spans="1:8" x14ac:dyDescent="0.25">
      <c r="B102" s="10"/>
      <c r="C102" s="10"/>
      <c r="D102" s="25"/>
      <c r="E102" s="25"/>
      <c r="F102" s="25"/>
      <c r="G102" s="25"/>
    </row>
    <row r="103" spans="1:8" x14ac:dyDescent="0.25">
      <c r="A103" s="17"/>
    </row>
    <row r="104" spans="1:8" x14ac:dyDescent="0.25">
      <c r="A104" s="10"/>
    </row>
    <row r="105" spans="1:8" x14ac:dyDescent="0.25">
      <c r="A105" s="10"/>
    </row>
  </sheetData>
  <mergeCells count="10">
    <mergeCell ref="A99:B99"/>
    <mergeCell ref="A100:B100"/>
    <mergeCell ref="A7:H7"/>
    <mergeCell ref="A8:H8"/>
    <mergeCell ref="A9:H9"/>
    <mergeCell ref="A10:H10"/>
    <mergeCell ref="B12:B13"/>
    <mergeCell ref="C12:C13"/>
    <mergeCell ref="H12:H13"/>
    <mergeCell ref="D12:G12"/>
  </mergeCells>
  <pageMargins left="0.15748031496062992" right="0.15748031496062992" top="0.56000000000000005" bottom="0.41" header="0.15748031496062992" footer="0.15748031496062992"/>
  <pageSetup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MARZO</vt:lpstr>
      <vt:lpstr>MARZO!Títulos_a_imprimir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Dairy De Aza</dc:creator>
  <cp:lastModifiedBy>Anel Paredes</cp:lastModifiedBy>
  <cp:lastPrinted>2025-05-13T16:58:48Z</cp:lastPrinted>
  <dcterms:created xsi:type="dcterms:W3CDTF">2024-06-20T13:34:20Z</dcterms:created>
  <dcterms:modified xsi:type="dcterms:W3CDTF">2025-05-14T17:15:26Z</dcterms:modified>
</cp:coreProperties>
</file>