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ry de aza\Desktop\backup\Año 2025\Febrero\OAI\"/>
    </mc:Choice>
  </mc:AlternateContent>
  <xr:revisionPtr revIDLastSave="0" documentId="13_ncr:1_{C2478645-4A5D-4E7C-AD4B-C89C2FF30418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JUNIO" sheetId="1" r:id="rId1"/>
  </sheets>
  <definedNames>
    <definedName name="_xlnm.Print_Area" localSheetId="0">JUNIO!$A$1:$J$114</definedName>
    <definedName name="_xlnm.Print_Titles" localSheetId="0">JUNIO!$1:$13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6" i="1" l="1"/>
  <c r="H83" i="1"/>
  <c r="H80" i="1"/>
  <c r="H88" i="1" s="1"/>
  <c r="H74" i="1"/>
  <c r="H71" i="1"/>
  <c r="H66" i="1"/>
  <c r="H56" i="1"/>
  <c r="H48" i="1"/>
  <c r="H39" i="1"/>
  <c r="H29" i="1"/>
  <c r="H19" i="1"/>
  <c r="H15" i="1"/>
  <c r="H78" i="1" l="1"/>
  <c r="H90" i="1"/>
  <c r="J87" i="1" l="1"/>
  <c r="J85" i="1"/>
  <c r="J84" i="1"/>
  <c r="J82" i="1"/>
  <c r="J81" i="1"/>
  <c r="J77" i="1"/>
  <c r="J76" i="1"/>
  <c r="J75" i="1"/>
  <c r="J73" i="1"/>
  <c r="J72" i="1"/>
  <c r="J70" i="1"/>
  <c r="J69" i="1"/>
  <c r="J68" i="1"/>
  <c r="J67" i="1"/>
  <c r="J65" i="1"/>
  <c r="J64" i="1"/>
  <c r="J63" i="1"/>
  <c r="J62" i="1"/>
  <c r="J61" i="1"/>
  <c r="J60" i="1"/>
  <c r="J59" i="1"/>
  <c r="J58" i="1"/>
  <c r="J57" i="1"/>
  <c r="J55" i="1"/>
  <c r="J54" i="1"/>
  <c r="J53" i="1"/>
  <c r="J52" i="1"/>
  <c r="J51" i="1"/>
  <c r="J50" i="1"/>
  <c r="J49" i="1"/>
  <c r="J47" i="1"/>
  <c r="J46" i="1"/>
  <c r="J45" i="1"/>
  <c r="J44" i="1"/>
  <c r="J43" i="1"/>
  <c r="J42" i="1"/>
  <c r="J41" i="1"/>
  <c r="J40" i="1"/>
  <c r="J38" i="1"/>
  <c r="J37" i="1"/>
  <c r="J36" i="1"/>
  <c r="J35" i="1"/>
  <c r="J34" i="1"/>
  <c r="J33" i="1"/>
  <c r="J32" i="1"/>
  <c r="J31" i="1"/>
  <c r="J30" i="1"/>
  <c r="J28" i="1"/>
  <c r="J27" i="1"/>
  <c r="J26" i="1"/>
  <c r="J25" i="1"/>
  <c r="J24" i="1"/>
  <c r="J23" i="1"/>
  <c r="J22" i="1"/>
  <c r="J21" i="1"/>
  <c r="J20" i="1"/>
  <c r="J18" i="1"/>
  <c r="J17" i="1"/>
  <c r="J16" i="1"/>
  <c r="I15" i="1"/>
  <c r="I19" i="1"/>
  <c r="I29" i="1"/>
  <c r="I39" i="1"/>
  <c r="I48" i="1"/>
  <c r="I56" i="1"/>
  <c r="I66" i="1"/>
  <c r="I71" i="1"/>
  <c r="I74" i="1"/>
  <c r="I80" i="1"/>
  <c r="I83" i="1"/>
  <c r="I86" i="1"/>
  <c r="I88" i="1" s="1"/>
  <c r="F80" i="1"/>
  <c r="F83" i="1"/>
  <c r="F86" i="1"/>
  <c r="I78" i="1" l="1"/>
  <c r="I90" i="1" s="1"/>
  <c r="F88" i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E90" i="1" s="1"/>
  <c r="G88" i="1"/>
  <c r="G78" i="1"/>
  <c r="J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J66" i="1"/>
  <c r="D66" i="1"/>
  <c r="B66" i="1"/>
  <c r="D56" i="1"/>
  <c r="B56" i="1"/>
  <c r="D48" i="1"/>
  <c r="J48" i="1" s="1"/>
  <c r="B48" i="1"/>
  <c r="D39" i="1"/>
  <c r="B39" i="1"/>
  <c r="D29" i="1"/>
  <c r="B29" i="1"/>
  <c r="D19" i="1"/>
  <c r="B19" i="1"/>
  <c r="D15" i="1"/>
  <c r="C15" i="1"/>
  <c r="C78" i="1" s="1"/>
  <c r="B15" i="1"/>
  <c r="G90" i="1" l="1"/>
  <c r="D88" i="1"/>
  <c r="C88" i="1"/>
  <c r="B88" i="1"/>
  <c r="D78" i="1"/>
  <c r="D90" i="1" s="1"/>
  <c r="C90" i="1"/>
  <c r="B78" i="1"/>
  <c r="B90" i="1" s="1"/>
  <c r="J80" i="1"/>
  <c r="J71" i="1"/>
  <c r="J74" i="1"/>
  <c r="J83" i="1"/>
  <c r="J15" i="1"/>
  <c r="J56" i="1"/>
  <c r="J19" i="1"/>
  <c r="J29" i="1"/>
  <c r="J39" i="1"/>
  <c r="J88" i="1" l="1"/>
  <c r="J78" i="1"/>
  <c r="J90" i="1" l="1"/>
</calcChain>
</file>

<file path=xl/sharedStrings.xml><?xml version="1.0" encoding="utf-8"?>
<sst xmlns="http://schemas.openxmlformats.org/spreadsheetml/2006/main" count="98" uniqueCount="98">
  <si>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</si>
  <si>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</si>
  <si>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</si>
  <si>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</si>
  <si>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</si>
  <si>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</si>
  <si>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</si>
  <si>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</si>
  <si>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</si>
  <si>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</si>
  <si>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</si>
  <si>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</si>
  <si>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</si>
  <si>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</si>
  <si>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</si>
  <si>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</si>
  <si>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</si>
  <si>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</si>
  <si>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</si>
  <si>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</si>
  <si>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</si>
  <si>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</si>
  <si>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</si>
  <si>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</si>
  <si>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</si>
  <si>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</si>
  <si>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</si>
  <si>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</si>
  <si>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</si>
  <si>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</si>
  <si>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</si>
  <si>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</si>
  <si>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</si>
  <si>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</si>
  <si>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</si>
  <si>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</si>
  <si>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</si>
  <si>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</si>
  <si>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</si>
  <si>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</si>
  <si>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</si>
  <si>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</si>
  <si>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</si>
  <si>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</si>
  <si>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</si>
  <si>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</si>
  <si>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</si>
  <si>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</si>
  <si>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</si>
  <si>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</si>
  <si>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</si>
  <si>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</si>
  <si>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</si>
  <si>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</si>
  <si>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</si>
  <si>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</si>
  <si>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</si>
  <si>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</si>
  <si>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</si>
  <si>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</si>
  <si>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</si>
  <si>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</si>
  <si>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</si>
  <si>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</si>
  <si>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</si>
  <si>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</si>
  <si>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</si>
  <si>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</si>
  <si>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</si>
  <si>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</si>
  <si>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</si>
  <si>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</si>
  <si>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</si>
  <si>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</si>
  <si>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</si>
  <si>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</si>
  <si>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</si>
  <si>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</si>
  <si>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</si>
  <si>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</si>
  <si>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</si>
  <si>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</si>
  <si>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</si>
  <si>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</si>
  <si>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</si>
  <si>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</si>
  <si>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</si>
  <si>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</si>
  <si>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</si>
  <si>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</si>
  <si>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</si>
  <si>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</si>
  <si>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MARZO</t>
  </si>
  <si>
    <t>ABRIL</t>
  </si>
  <si>
    <t>MAYO</t>
  </si>
  <si>
    <t>JUNIO</t>
  </si>
  <si>
    <t>4. FECHA DE IMPUTACIÓN: 30/06/2025</t>
  </si>
  <si>
    <t>5. FECHA DE REGISTRO: 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</si>
</sst>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/>
    <xf numFmtId="43" fontId="4" fillId="0" borderId="1" xfId="1" applyFont="1" applyBorder="1" applyAlignment="1">
      <alignment horizontal="left" vertical="center" wrapText="1"/>
    </xf>
    <xf numFmtId="4" fontId="3" fillId="0" borderId="0" xfId="0" applyNumberFormat="1" applyFont="1"/>
    <xf numFmtId="4" fontId="4" fillId="0" borderId="0" xfId="0" applyNumberFormat="1" applyFont="1"/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43" fontId="9" fillId="0" borderId="0" xfId="1" applyFont="1"/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3" fontId="4" fillId="0" borderId="8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0" xfId="1" applyNumberFormat="1" applyFont="1" applyBorder="1" applyAlignment="1">
      <alignment horizontal="right" vertical="center" wrapText="1"/>
    </xf>
    <xf numFmtId="4" fontId="6" fillId="0" borderId="6" xfId="1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7" fillId="0" borderId="0" xfId="0" applyNumberFormat="1" applyFont="1"/>
    <xf numFmtId="4" fontId="3" fillId="0" borderId="0" xfId="0" applyNumberFormat="1" applyFont="1" applyAlignment="1">
      <alignment horizontal="right"/>
    </xf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4" fontId="6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2"/>
    </xf>
    <xf numFmtId="4" fontId="4" fillId="0" borderId="6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4" fontId="4" fillId="3" borderId="0" xfId="0" applyNumberFormat="1" applyFont="1" applyFill="1"/>
    <xf numFmtId="4" fontId="4" fillId="3" borderId="6" xfId="0" applyNumberFormat="1" applyFont="1" applyFill="1" applyBorder="1"/>
    <xf numFmtId="4" fontId="4" fillId="0" borderId="8" xfId="0" applyNumberFormat="1" applyFont="1" applyBorder="1"/>
    <xf numFmtId="0" fontId="6" fillId="2" borderId="9" xfId="0" applyFont="1" applyFill="1" applyBorder="1" applyAlignment="1">
      <alignment horizontal="left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4" fontId="6" fillId="2" borderId="11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 indent="2"/>
    </xf>
    <xf numFmtId="4" fontId="3" fillId="0" borderId="13" xfId="0" applyNumberFormat="1" applyFont="1" applyBorder="1"/>
    <xf numFmtId="4" fontId="7" fillId="0" borderId="14" xfId="0" applyNumberFormat="1" applyFont="1" applyBorder="1" applyAlignment="1">
      <alignment horizontal="right"/>
    </xf>
    <xf numFmtId="4" fontId="9" fillId="0" borderId="0" xfId="0" applyNumberFormat="1" applyFont="1"/>
    <xf numFmtId="0" fontId="5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0</xdr:rowOff>
    </xdr:from>
    <xdr:to>
      <xdr:col>3</xdr:col>
      <xdr:colOff>342900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24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758825</xdr:colOff>
      <xdr:row>100</xdr:row>
      <xdr:rowOff>57150</xdr:rowOff>
    </xdr:from>
    <xdr:to>
      <xdr:col>10</xdr:col>
      <xdr:colOff>228600</xdr:colOff>
      <xdr:row>105</xdr:row>
      <xdr:rowOff>95250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758825" y="20326350"/>
          <a:ext cx="1590357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J105"/>
  <sheetViews>
    <sheetView showGridLines="0" tabSelected="1" topLeftCell="A66" zoomScale="75" zoomScaleNormal="75" workbookViewId="0">
      <selection activeCell="M21" sqref="M21"/>
    </sheetView>
  </sheetViews>
  <sheetFormatPr baseColWidth="10" defaultColWidth="9.140625" defaultRowHeight="15" x14ac:dyDescent="0.25"/>
  <cols>
    <col min="1" max="1" width="103.28515625" style="1" customWidth="1"/>
    <col min="2" max="2" width="17" style="1" customWidth="1"/>
    <col min="3" max="3" width="16.7109375" style="1" customWidth="1"/>
    <col min="4" max="6" width="15.5703125" style="1" bestFit="1" customWidth="1"/>
    <col min="7" max="7" width="15" style="1" customWidth="1"/>
    <col min="8" max="8" width="15.5703125" style="1" customWidth="1"/>
    <col min="9" max="9" width="14.5703125" style="1" customWidth="1"/>
    <col min="10" max="10" width="17.28515625" style="1" bestFit="1" customWidth="1"/>
    <col min="242" max="242" width="108" customWidth="1"/>
    <col min="243" max="244" width="19.7109375" customWidth="1"/>
    <col min="245" max="245" width="18.7109375" customWidth="1"/>
    <col min="246" max="256" width="0" hidden="1" customWidth="1"/>
    <col min="257" max="257" width="17.140625" customWidth="1"/>
    <col min="498" max="498" width="108" customWidth="1"/>
    <col min="499" max="500" width="19.7109375" customWidth="1"/>
    <col min="501" max="501" width="18.7109375" customWidth="1"/>
    <col min="502" max="512" width="0" hidden="1" customWidth="1"/>
    <col min="513" max="513" width="17.140625" customWidth="1"/>
    <col min="754" max="754" width="108" customWidth="1"/>
    <col min="755" max="756" width="19.7109375" customWidth="1"/>
    <col min="757" max="757" width="18.7109375" customWidth="1"/>
    <col min="758" max="768" width="0" hidden="1" customWidth="1"/>
    <col min="769" max="769" width="17.140625" customWidth="1"/>
    <col min="1010" max="1010" width="108" customWidth="1"/>
    <col min="1011" max="1012" width="19.7109375" customWidth="1"/>
    <col min="1013" max="1013" width="18.7109375" customWidth="1"/>
    <col min="1014" max="1024" width="0" hidden="1" customWidth="1"/>
    <col min="1025" max="1025" width="17.140625" customWidth="1"/>
    <col min="1266" max="1266" width="108" customWidth="1"/>
    <col min="1267" max="1268" width="19.7109375" customWidth="1"/>
    <col min="1269" max="1269" width="18.7109375" customWidth="1"/>
    <col min="1270" max="1280" width="0" hidden="1" customWidth="1"/>
    <col min="1281" max="1281" width="17.140625" customWidth="1"/>
    <col min="1522" max="1522" width="108" customWidth="1"/>
    <col min="1523" max="1524" width="19.7109375" customWidth="1"/>
    <col min="1525" max="1525" width="18.7109375" customWidth="1"/>
    <col min="1526" max="1536" width="0" hidden="1" customWidth="1"/>
    <col min="1537" max="1537" width="17.140625" customWidth="1"/>
    <col min="1778" max="1778" width="108" customWidth="1"/>
    <col min="1779" max="1780" width="19.7109375" customWidth="1"/>
    <col min="1781" max="1781" width="18.7109375" customWidth="1"/>
    <col min="1782" max="1792" width="0" hidden="1" customWidth="1"/>
    <col min="1793" max="1793" width="17.140625" customWidth="1"/>
    <col min="2034" max="2034" width="108" customWidth="1"/>
    <col min="2035" max="2036" width="19.7109375" customWidth="1"/>
    <col min="2037" max="2037" width="18.7109375" customWidth="1"/>
    <col min="2038" max="2048" width="0" hidden="1" customWidth="1"/>
    <col min="2049" max="2049" width="17.140625" customWidth="1"/>
    <col min="2290" max="2290" width="108" customWidth="1"/>
    <col min="2291" max="2292" width="19.7109375" customWidth="1"/>
    <col min="2293" max="2293" width="18.7109375" customWidth="1"/>
    <col min="2294" max="2304" width="0" hidden="1" customWidth="1"/>
    <col min="2305" max="2305" width="17.140625" customWidth="1"/>
    <col min="2546" max="2546" width="108" customWidth="1"/>
    <col min="2547" max="2548" width="19.7109375" customWidth="1"/>
    <col min="2549" max="2549" width="18.7109375" customWidth="1"/>
    <col min="2550" max="2560" width="0" hidden="1" customWidth="1"/>
    <col min="2561" max="2561" width="17.140625" customWidth="1"/>
    <col min="2802" max="2802" width="108" customWidth="1"/>
    <col min="2803" max="2804" width="19.7109375" customWidth="1"/>
    <col min="2805" max="2805" width="18.7109375" customWidth="1"/>
    <col min="2806" max="2816" width="0" hidden="1" customWidth="1"/>
    <col min="2817" max="2817" width="17.140625" customWidth="1"/>
    <col min="3058" max="3058" width="108" customWidth="1"/>
    <col min="3059" max="3060" width="19.7109375" customWidth="1"/>
    <col min="3061" max="3061" width="18.7109375" customWidth="1"/>
    <col min="3062" max="3072" width="0" hidden="1" customWidth="1"/>
    <col min="3073" max="3073" width="17.140625" customWidth="1"/>
    <col min="3314" max="3314" width="108" customWidth="1"/>
    <col min="3315" max="3316" width="19.7109375" customWidth="1"/>
    <col min="3317" max="3317" width="18.7109375" customWidth="1"/>
    <col min="3318" max="3328" width="0" hidden="1" customWidth="1"/>
    <col min="3329" max="3329" width="17.140625" customWidth="1"/>
    <col min="3570" max="3570" width="108" customWidth="1"/>
    <col min="3571" max="3572" width="19.7109375" customWidth="1"/>
    <col min="3573" max="3573" width="18.7109375" customWidth="1"/>
    <col min="3574" max="3584" width="0" hidden="1" customWidth="1"/>
    <col min="3585" max="3585" width="17.140625" customWidth="1"/>
    <col min="3826" max="3826" width="108" customWidth="1"/>
    <col min="3827" max="3828" width="19.7109375" customWidth="1"/>
    <col min="3829" max="3829" width="18.7109375" customWidth="1"/>
    <col min="3830" max="3840" width="0" hidden="1" customWidth="1"/>
    <col min="3841" max="3841" width="17.140625" customWidth="1"/>
    <col min="4082" max="4082" width="108" customWidth="1"/>
    <col min="4083" max="4084" width="19.7109375" customWidth="1"/>
    <col min="4085" max="4085" width="18.7109375" customWidth="1"/>
    <col min="4086" max="4096" width="0" hidden="1" customWidth="1"/>
    <col min="4097" max="4097" width="17.140625" customWidth="1"/>
    <col min="4338" max="4338" width="108" customWidth="1"/>
    <col min="4339" max="4340" width="19.7109375" customWidth="1"/>
    <col min="4341" max="4341" width="18.7109375" customWidth="1"/>
    <col min="4342" max="4352" width="0" hidden="1" customWidth="1"/>
    <col min="4353" max="4353" width="17.140625" customWidth="1"/>
    <col min="4594" max="4594" width="108" customWidth="1"/>
    <col min="4595" max="4596" width="19.7109375" customWidth="1"/>
    <col min="4597" max="4597" width="18.7109375" customWidth="1"/>
    <col min="4598" max="4608" width="0" hidden="1" customWidth="1"/>
    <col min="4609" max="4609" width="17.140625" customWidth="1"/>
    <col min="4850" max="4850" width="108" customWidth="1"/>
    <col min="4851" max="4852" width="19.7109375" customWidth="1"/>
    <col min="4853" max="4853" width="18.7109375" customWidth="1"/>
    <col min="4854" max="4864" width="0" hidden="1" customWidth="1"/>
    <col min="4865" max="4865" width="17.140625" customWidth="1"/>
    <col min="5106" max="5106" width="108" customWidth="1"/>
    <col min="5107" max="5108" width="19.7109375" customWidth="1"/>
    <col min="5109" max="5109" width="18.7109375" customWidth="1"/>
    <col min="5110" max="5120" width="0" hidden="1" customWidth="1"/>
    <col min="5121" max="5121" width="17.140625" customWidth="1"/>
    <col min="5362" max="5362" width="108" customWidth="1"/>
    <col min="5363" max="5364" width="19.7109375" customWidth="1"/>
    <col min="5365" max="5365" width="18.7109375" customWidth="1"/>
    <col min="5366" max="5376" width="0" hidden="1" customWidth="1"/>
    <col min="5377" max="5377" width="17.140625" customWidth="1"/>
    <col min="5618" max="5618" width="108" customWidth="1"/>
    <col min="5619" max="5620" width="19.7109375" customWidth="1"/>
    <col min="5621" max="5621" width="18.7109375" customWidth="1"/>
    <col min="5622" max="5632" width="0" hidden="1" customWidth="1"/>
    <col min="5633" max="5633" width="17.140625" customWidth="1"/>
    <col min="5874" max="5874" width="108" customWidth="1"/>
    <col min="5875" max="5876" width="19.7109375" customWidth="1"/>
    <col min="5877" max="5877" width="18.7109375" customWidth="1"/>
    <col min="5878" max="5888" width="0" hidden="1" customWidth="1"/>
    <col min="5889" max="5889" width="17.140625" customWidth="1"/>
    <col min="6130" max="6130" width="108" customWidth="1"/>
    <col min="6131" max="6132" width="19.7109375" customWidth="1"/>
    <col min="6133" max="6133" width="18.7109375" customWidth="1"/>
    <col min="6134" max="6144" width="0" hidden="1" customWidth="1"/>
    <col min="6145" max="6145" width="17.140625" customWidth="1"/>
    <col min="6386" max="6386" width="108" customWidth="1"/>
    <col min="6387" max="6388" width="19.7109375" customWidth="1"/>
    <col min="6389" max="6389" width="18.7109375" customWidth="1"/>
    <col min="6390" max="6400" width="0" hidden="1" customWidth="1"/>
    <col min="6401" max="6401" width="17.140625" customWidth="1"/>
    <col min="6642" max="6642" width="108" customWidth="1"/>
    <col min="6643" max="6644" width="19.7109375" customWidth="1"/>
    <col min="6645" max="6645" width="18.7109375" customWidth="1"/>
    <col min="6646" max="6656" width="0" hidden="1" customWidth="1"/>
    <col min="6657" max="6657" width="17.140625" customWidth="1"/>
    <col min="6898" max="6898" width="108" customWidth="1"/>
    <col min="6899" max="6900" width="19.7109375" customWidth="1"/>
    <col min="6901" max="6901" width="18.7109375" customWidth="1"/>
    <col min="6902" max="6912" width="0" hidden="1" customWidth="1"/>
    <col min="6913" max="6913" width="17.140625" customWidth="1"/>
    <col min="7154" max="7154" width="108" customWidth="1"/>
    <col min="7155" max="7156" width="19.7109375" customWidth="1"/>
    <col min="7157" max="7157" width="18.7109375" customWidth="1"/>
    <col min="7158" max="7168" width="0" hidden="1" customWidth="1"/>
    <col min="7169" max="7169" width="17.140625" customWidth="1"/>
    <col min="7410" max="7410" width="108" customWidth="1"/>
    <col min="7411" max="7412" width="19.7109375" customWidth="1"/>
    <col min="7413" max="7413" width="18.7109375" customWidth="1"/>
    <col min="7414" max="7424" width="0" hidden="1" customWidth="1"/>
    <col min="7425" max="7425" width="17.140625" customWidth="1"/>
    <col min="7666" max="7666" width="108" customWidth="1"/>
    <col min="7667" max="7668" width="19.7109375" customWidth="1"/>
    <col min="7669" max="7669" width="18.7109375" customWidth="1"/>
    <col min="7670" max="7680" width="0" hidden="1" customWidth="1"/>
    <col min="7681" max="7681" width="17.140625" customWidth="1"/>
    <col min="7922" max="7922" width="108" customWidth="1"/>
    <col min="7923" max="7924" width="19.7109375" customWidth="1"/>
    <col min="7925" max="7925" width="18.7109375" customWidth="1"/>
    <col min="7926" max="7936" width="0" hidden="1" customWidth="1"/>
    <col min="7937" max="7937" width="17.140625" customWidth="1"/>
    <col min="8178" max="8178" width="108" customWidth="1"/>
    <col min="8179" max="8180" width="19.7109375" customWidth="1"/>
    <col min="8181" max="8181" width="18.7109375" customWidth="1"/>
    <col min="8182" max="8192" width="0" hidden="1" customWidth="1"/>
    <col min="8193" max="8193" width="17.140625" customWidth="1"/>
    <col min="8434" max="8434" width="108" customWidth="1"/>
    <col min="8435" max="8436" width="19.7109375" customWidth="1"/>
    <col min="8437" max="8437" width="18.7109375" customWidth="1"/>
    <col min="8438" max="8448" width="0" hidden="1" customWidth="1"/>
    <col min="8449" max="8449" width="17.140625" customWidth="1"/>
    <col min="8690" max="8690" width="108" customWidth="1"/>
    <col min="8691" max="8692" width="19.7109375" customWidth="1"/>
    <col min="8693" max="8693" width="18.7109375" customWidth="1"/>
    <col min="8694" max="8704" width="0" hidden="1" customWidth="1"/>
    <col min="8705" max="8705" width="17.140625" customWidth="1"/>
    <col min="8946" max="8946" width="108" customWidth="1"/>
    <col min="8947" max="8948" width="19.7109375" customWidth="1"/>
    <col min="8949" max="8949" width="18.7109375" customWidth="1"/>
    <col min="8950" max="8960" width="0" hidden="1" customWidth="1"/>
    <col min="8961" max="8961" width="17.140625" customWidth="1"/>
    <col min="9202" max="9202" width="108" customWidth="1"/>
    <col min="9203" max="9204" width="19.7109375" customWidth="1"/>
    <col min="9205" max="9205" width="18.7109375" customWidth="1"/>
    <col min="9206" max="9216" width="0" hidden="1" customWidth="1"/>
    <col min="9217" max="9217" width="17.140625" customWidth="1"/>
    <col min="9458" max="9458" width="108" customWidth="1"/>
    <col min="9459" max="9460" width="19.7109375" customWidth="1"/>
    <col min="9461" max="9461" width="18.7109375" customWidth="1"/>
    <col min="9462" max="9472" width="0" hidden="1" customWidth="1"/>
    <col min="9473" max="9473" width="17.140625" customWidth="1"/>
    <col min="9714" max="9714" width="108" customWidth="1"/>
    <col min="9715" max="9716" width="19.7109375" customWidth="1"/>
    <col min="9717" max="9717" width="18.7109375" customWidth="1"/>
    <col min="9718" max="9728" width="0" hidden="1" customWidth="1"/>
    <col min="9729" max="9729" width="17.140625" customWidth="1"/>
    <col min="9970" max="9970" width="108" customWidth="1"/>
    <col min="9971" max="9972" width="19.7109375" customWidth="1"/>
    <col min="9973" max="9973" width="18.7109375" customWidth="1"/>
    <col min="9974" max="9984" width="0" hidden="1" customWidth="1"/>
    <col min="9985" max="9985" width="17.140625" customWidth="1"/>
    <col min="10226" max="10226" width="108" customWidth="1"/>
    <col min="10227" max="10228" width="19.7109375" customWidth="1"/>
    <col min="10229" max="10229" width="18.7109375" customWidth="1"/>
    <col min="10230" max="10240" width="0" hidden="1" customWidth="1"/>
    <col min="10241" max="10241" width="17.140625" customWidth="1"/>
    <col min="10482" max="10482" width="108" customWidth="1"/>
    <col min="10483" max="10484" width="19.7109375" customWidth="1"/>
    <col min="10485" max="10485" width="18.7109375" customWidth="1"/>
    <col min="10486" max="10496" width="0" hidden="1" customWidth="1"/>
    <col min="10497" max="10497" width="17.140625" customWidth="1"/>
    <col min="10738" max="10738" width="108" customWidth="1"/>
    <col min="10739" max="10740" width="19.7109375" customWidth="1"/>
    <col min="10741" max="10741" width="18.7109375" customWidth="1"/>
    <col min="10742" max="10752" width="0" hidden="1" customWidth="1"/>
    <col min="10753" max="10753" width="17.140625" customWidth="1"/>
    <col min="10994" max="10994" width="108" customWidth="1"/>
    <col min="10995" max="10996" width="19.7109375" customWidth="1"/>
    <col min="10997" max="10997" width="18.7109375" customWidth="1"/>
    <col min="10998" max="11008" width="0" hidden="1" customWidth="1"/>
    <col min="11009" max="11009" width="17.140625" customWidth="1"/>
    <col min="11250" max="11250" width="108" customWidth="1"/>
    <col min="11251" max="11252" width="19.7109375" customWidth="1"/>
    <col min="11253" max="11253" width="18.7109375" customWidth="1"/>
    <col min="11254" max="11264" width="0" hidden="1" customWidth="1"/>
    <col min="11265" max="11265" width="17.140625" customWidth="1"/>
    <col min="11506" max="11506" width="108" customWidth="1"/>
    <col min="11507" max="11508" width="19.7109375" customWidth="1"/>
    <col min="11509" max="11509" width="18.7109375" customWidth="1"/>
    <col min="11510" max="11520" width="0" hidden="1" customWidth="1"/>
    <col min="11521" max="11521" width="17.140625" customWidth="1"/>
    <col min="11762" max="11762" width="108" customWidth="1"/>
    <col min="11763" max="11764" width="19.7109375" customWidth="1"/>
    <col min="11765" max="11765" width="18.7109375" customWidth="1"/>
    <col min="11766" max="11776" width="0" hidden="1" customWidth="1"/>
    <col min="11777" max="11777" width="17.140625" customWidth="1"/>
    <col min="12018" max="12018" width="108" customWidth="1"/>
    <col min="12019" max="12020" width="19.7109375" customWidth="1"/>
    <col min="12021" max="12021" width="18.7109375" customWidth="1"/>
    <col min="12022" max="12032" width="0" hidden="1" customWidth="1"/>
    <col min="12033" max="12033" width="17.140625" customWidth="1"/>
    <col min="12274" max="12274" width="108" customWidth="1"/>
    <col min="12275" max="12276" width="19.7109375" customWidth="1"/>
    <col min="12277" max="12277" width="18.7109375" customWidth="1"/>
    <col min="12278" max="12288" width="0" hidden="1" customWidth="1"/>
    <col min="12289" max="12289" width="17.140625" customWidth="1"/>
    <col min="12530" max="12530" width="108" customWidth="1"/>
    <col min="12531" max="12532" width="19.7109375" customWidth="1"/>
    <col min="12533" max="12533" width="18.7109375" customWidth="1"/>
    <col min="12534" max="12544" width="0" hidden="1" customWidth="1"/>
    <col min="12545" max="12545" width="17.140625" customWidth="1"/>
    <col min="12786" max="12786" width="108" customWidth="1"/>
    <col min="12787" max="12788" width="19.7109375" customWidth="1"/>
    <col min="12789" max="12789" width="18.7109375" customWidth="1"/>
    <col min="12790" max="12800" width="0" hidden="1" customWidth="1"/>
    <col min="12801" max="12801" width="17.140625" customWidth="1"/>
    <col min="13042" max="13042" width="108" customWidth="1"/>
    <col min="13043" max="13044" width="19.7109375" customWidth="1"/>
    <col min="13045" max="13045" width="18.7109375" customWidth="1"/>
    <col min="13046" max="13056" width="0" hidden="1" customWidth="1"/>
    <col min="13057" max="13057" width="17.140625" customWidth="1"/>
    <col min="13298" max="13298" width="108" customWidth="1"/>
    <col min="13299" max="13300" width="19.7109375" customWidth="1"/>
    <col min="13301" max="13301" width="18.7109375" customWidth="1"/>
    <col min="13302" max="13312" width="0" hidden="1" customWidth="1"/>
    <col min="13313" max="13313" width="17.140625" customWidth="1"/>
    <col min="13554" max="13554" width="108" customWidth="1"/>
    <col min="13555" max="13556" width="19.7109375" customWidth="1"/>
    <col min="13557" max="13557" width="18.7109375" customWidth="1"/>
    <col min="13558" max="13568" width="0" hidden="1" customWidth="1"/>
    <col min="13569" max="13569" width="17.140625" customWidth="1"/>
    <col min="13810" max="13810" width="108" customWidth="1"/>
    <col min="13811" max="13812" width="19.7109375" customWidth="1"/>
    <col min="13813" max="13813" width="18.7109375" customWidth="1"/>
    <col min="13814" max="13824" width="0" hidden="1" customWidth="1"/>
    <col min="13825" max="13825" width="17.140625" customWidth="1"/>
    <col min="14066" max="14066" width="108" customWidth="1"/>
    <col min="14067" max="14068" width="19.7109375" customWidth="1"/>
    <col min="14069" max="14069" width="18.7109375" customWidth="1"/>
    <col min="14070" max="14080" width="0" hidden="1" customWidth="1"/>
    <col min="14081" max="14081" width="17.140625" customWidth="1"/>
    <col min="14322" max="14322" width="108" customWidth="1"/>
    <col min="14323" max="14324" width="19.7109375" customWidth="1"/>
    <col min="14325" max="14325" width="18.7109375" customWidth="1"/>
    <col min="14326" max="14336" width="0" hidden="1" customWidth="1"/>
    <col min="14337" max="14337" width="17.140625" customWidth="1"/>
    <col min="14578" max="14578" width="108" customWidth="1"/>
    <col min="14579" max="14580" width="19.7109375" customWidth="1"/>
    <col min="14581" max="14581" width="18.7109375" customWidth="1"/>
    <col min="14582" max="14592" width="0" hidden="1" customWidth="1"/>
    <col min="14593" max="14593" width="17.140625" customWidth="1"/>
    <col min="14834" max="14834" width="108" customWidth="1"/>
    <col min="14835" max="14836" width="19.7109375" customWidth="1"/>
    <col min="14837" max="14837" width="18.7109375" customWidth="1"/>
    <col min="14838" max="14848" width="0" hidden="1" customWidth="1"/>
    <col min="14849" max="14849" width="17.140625" customWidth="1"/>
    <col min="15090" max="15090" width="108" customWidth="1"/>
    <col min="15091" max="15092" width="19.7109375" customWidth="1"/>
    <col min="15093" max="15093" width="18.7109375" customWidth="1"/>
    <col min="15094" max="15104" width="0" hidden="1" customWidth="1"/>
    <col min="15105" max="15105" width="17.140625" customWidth="1"/>
    <col min="15346" max="15346" width="108" customWidth="1"/>
    <col min="15347" max="15348" width="19.7109375" customWidth="1"/>
    <col min="15349" max="15349" width="18.7109375" customWidth="1"/>
    <col min="15350" max="15360" width="0" hidden="1" customWidth="1"/>
    <col min="15361" max="15361" width="17.140625" customWidth="1"/>
    <col min="15602" max="15602" width="108" customWidth="1"/>
    <col min="15603" max="15604" width="19.7109375" customWidth="1"/>
    <col min="15605" max="15605" width="18.7109375" customWidth="1"/>
    <col min="15606" max="15616" width="0" hidden="1" customWidth="1"/>
    <col min="15617" max="15617" width="17.140625" customWidth="1"/>
    <col min="15858" max="15858" width="108" customWidth="1"/>
    <col min="15859" max="15860" width="19.7109375" customWidth="1"/>
    <col min="15861" max="15861" width="18.7109375" customWidth="1"/>
    <col min="15862" max="15872" width="0" hidden="1" customWidth="1"/>
    <col min="15873" max="15873" width="17.140625" customWidth="1"/>
    <col min="16114" max="16114" width="108" customWidth="1"/>
    <col min="16115" max="16116" width="19.7109375" customWidth="1"/>
    <col min="16117" max="16117" width="18.7109375" customWidth="1"/>
    <col min="16118" max="16128" width="0" hidden="1" customWidth="1"/>
    <col min="16129" max="16129" width="17.140625" customWidth="1"/>
  </cols>
  <sheetData>
    <row r="7" spans="1:10" ht="18.75" customHeight="1" x14ac:dyDescent="0.25">
      <c r="A7" s="49" t="s">
        <v>0</v>
      </c>
      <c r="B7" s="49"/>
      <c r="C7" s="49"/>
      <c r="D7" s="49"/>
      <c r="E7" s="49"/>
      <c r="F7" s="49"/>
      <c r="G7" s="49"/>
      <c r="H7" s="49"/>
      <c r="I7" s="49"/>
      <c r="J7" s="49"/>
    </row>
    <row r="8" spans="1:10" ht="18.75" x14ac:dyDescent="0.25">
      <c r="A8" s="49" t="s">
        <v>1</v>
      </c>
      <c r="B8" s="49"/>
      <c r="C8" s="49"/>
      <c r="D8" s="49"/>
      <c r="E8" s="49"/>
      <c r="F8" s="49"/>
      <c r="G8" s="49"/>
      <c r="H8" s="49"/>
      <c r="I8" s="49"/>
      <c r="J8" s="49"/>
    </row>
    <row r="9" spans="1:10" ht="18.75" customHeight="1" x14ac:dyDescent="0.25">
      <c r="A9" s="50" t="s">
        <v>90</v>
      </c>
      <c r="B9" s="50"/>
      <c r="C9" s="50"/>
      <c r="D9" s="50"/>
      <c r="E9" s="50"/>
      <c r="F9" s="50"/>
      <c r="G9" s="50"/>
      <c r="H9" s="50"/>
      <c r="I9" s="50"/>
      <c r="J9" s="50"/>
    </row>
    <row r="10" spans="1:10" x14ac:dyDescent="0.25">
      <c r="A10" s="50" t="s">
        <v>2</v>
      </c>
      <c r="B10" s="50"/>
      <c r="C10" s="50"/>
      <c r="D10" s="50"/>
      <c r="E10" s="50"/>
      <c r="F10" s="50"/>
      <c r="G10" s="50"/>
      <c r="H10" s="50"/>
      <c r="I10" s="50"/>
      <c r="J10" s="50"/>
    </row>
    <row r="12" spans="1:10" ht="31.5" customHeight="1" x14ac:dyDescent="0.25">
      <c r="A12" s="47" t="s">
        <v>3</v>
      </c>
      <c r="B12" s="51" t="s">
        <v>4</v>
      </c>
      <c r="C12" s="51" t="s">
        <v>5</v>
      </c>
      <c r="D12" s="51" t="s">
        <v>6</v>
      </c>
      <c r="E12" s="51"/>
      <c r="F12" s="51"/>
      <c r="G12" s="51"/>
      <c r="H12" s="51"/>
      <c r="I12" s="51"/>
      <c r="J12" s="53" t="s">
        <v>7</v>
      </c>
    </row>
    <row r="13" spans="1:10" ht="15.75" x14ac:dyDescent="0.25">
      <c r="A13" s="13"/>
      <c r="B13" s="52"/>
      <c r="C13" s="52"/>
      <c r="D13" s="14" t="s">
        <v>8</v>
      </c>
      <c r="E13" s="14" t="s">
        <v>91</v>
      </c>
      <c r="F13" s="14" t="s">
        <v>92</v>
      </c>
      <c r="G13" s="14" t="s">
        <v>93</v>
      </c>
      <c r="H13" s="14" t="s">
        <v>94</v>
      </c>
      <c r="I13" s="14" t="s">
        <v>95</v>
      </c>
      <c r="J13" s="54"/>
    </row>
    <row r="14" spans="1:10" x14ac:dyDescent="0.25">
      <c r="A14" s="15" t="s">
        <v>9</v>
      </c>
      <c r="B14" s="2"/>
      <c r="C14" s="2"/>
      <c r="D14" s="2"/>
      <c r="E14" s="2"/>
      <c r="F14" s="2"/>
      <c r="G14" s="2"/>
      <c r="H14" s="2"/>
      <c r="I14" s="2"/>
      <c r="J14" s="16"/>
    </row>
    <row r="15" spans="1:10" x14ac:dyDescent="0.25">
      <c r="A15" s="17" t="s">
        <v>10</v>
      </c>
      <c r="B15" s="18">
        <f>SUM(B16:B18)</f>
        <v>5020714334</v>
      </c>
      <c r="C15" s="18">
        <f>SUM(C16:C18)</f>
        <v>5480714334</v>
      </c>
      <c r="D15" s="18">
        <f t="shared" ref="D15:J15" si="0">SUM(D16:D18)</f>
        <v>373430616.97000003</v>
      </c>
      <c r="E15" s="18">
        <f t="shared" ref="E15:G15" si="1">SUM(E16:E18)</f>
        <v>377480769.87000006</v>
      </c>
      <c r="F15" s="18">
        <f t="shared" ref="F15" si="2">SUM(F16:F18)</f>
        <v>376135547.12999994</v>
      </c>
      <c r="G15" s="18">
        <f t="shared" si="1"/>
        <v>376492577.78000015</v>
      </c>
      <c r="H15" s="18">
        <f t="shared" ref="H15:I15" si="3">SUM(H16:H18)</f>
        <v>388978248.78999978</v>
      </c>
      <c r="I15" s="18">
        <f t="shared" si="3"/>
        <v>672149128.83000016</v>
      </c>
      <c r="J15" s="19">
        <f t="shared" si="0"/>
        <v>2564666889.3699999</v>
      </c>
    </row>
    <row r="16" spans="1:10" x14ac:dyDescent="0.25">
      <c r="A16" s="20" t="s">
        <v>11</v>
      </c>
      <c r="B16" s="21">
        <v>3853917853</v>
      </c>
      <c r="C16" s="21">
        <v>4038226668.04</v>
      </c>
      <c r="D16" s="3">
        <v>302343687.24000001</v>
      </c>
      <c r="E16" s="3">
        <v>305773602.47000003</v>
      </c>
      <c r="F16" s="3">
        <v>304727764.46999991</v>
      </c>
      <c r="G16" s="21">
        <v>302716023.21000016</v>
      </c>
      <c r="H16" s="21">
        <v>314455350.96999979</v>
      </c>
      <c r="I16" s="21">
        <v>313639719.56000018</v>
      </c>
      <c r="J16" s="22">
        <f>SUM(D16:I16)</f>
        <v>1843656147.9200001</v>
      </c>
    </row>
    <row r="17" spans="1:10" x14ac:dyDescent="0.25">
      <c r="A17" s="20" t="s">
        <v>12</v>
      </c>
      <c r="B17" s="21">
        <v>625539822</v>
      </c>
      <c r="C17" s="21">
        <v>731149089.14999998</v>
      </c>
      <c r="D17" s="3">
        <v>24599328.16</v>
      </c>
      <c r="E17" s="3">
        <v>24803284.41</v>
      </c>
      <c r="F17" s="3">
        <v>24717349.410000004</v>
      </c>
      <c r="G17" s="21">
        <v>27218997.36999999</v>
      </c>
      <c r="H17" s="21">
        <v>26376368.150000006</v>
      </c>
      <c r="I17" s="21">
        <v>310960464.69</v>
      </c>
      <c r="J17" s="22">
        <f t="shared" ref="J17:J18" si="4">SUM(D17:I17)</f>
        <v>438675792.19</v>
      </c>
    </row>
    <row r="18" spans="1:10" x14ac:dyDescent="0.25">
      <c r="A18" s="20" t="s">
        <v>13</v>
      </c>
      <c r="B18" s="21">
        <v>541256659</v>
      </c>
      <c r="C18" s="21">
        <v>711338576.80999994</v>
      </c>
      <c r="D18" s="3">
        <v>46487601.57</v>
      </c>
      <c r="E18" s="3">
        <v>46903882.990000002</v>
      </c>
      <c r="F18" s="3">
        <v>46690433.25</v>
      </c>
      <c r="G18" s="21">
        <v>46557557.199999988</v>
      </c>
      <c r="H18" s="21">
        <v>48146529.670000017</v>
      </c>
      <c r="I18" s="21">
        <v>47548944.579999983</v>
      </c>
      <c r="J18" s="22">
        <f t="shared" si="4"/>
        <v>282334949.25999999</v>
      </c>
    </row>
    <row r="19" spans="1:10" x14ac:dyDescent="0.25">
      <c r="A19" s="17" t="s">
        <v>14</v>
      </c>
      <c r="B19" s="23">
        <f>SUM(B20:B28)</f>
        <v>1322019695</v>
      </c>
      <c r="C19" s="23">
        <f>SUM(C20:C28)</f>
        <v>2000458243.3299999</v>
      </c>
      <c r="D19" s="23">
        <f t="shared" ref="D19:J19" si="5">SUM(D20:D28)</f>
        <v>1291323.33</v>
      </c>
      <c r="E19" s="23">
        <f t="shared" ref="E19:G19" si="6">SUM(E20:E28)</f>
        <v>214237155.43000001</v>
      </c>
      <c r="F19" s="23">
        <f t="shared" ref="F19" si="7">SUM(F20:F28)</f>
        <v>172639756.17000002</v>
      </c>
      <c r="G19" s="23">
        <f t="shared" si="6"/>
        <v>128282810.50999996</v>
      </c>
      <c r="H19" s="23">
        <f t="shared" ref="H19:I19" si="8">SUM(H20:H28)</f>
        <v>116449349.34999999</v>
      </c>
      <c r="I19" s="23">
        <f t="shared" si="8"/>
        <v>174799844.20999998</v>
      </c>
      <c r="J19" s="24">
        <f t="shared" si="5"/>
        <v>807700239</v>
      </c>
    </row>
    <row r="20" spans="1:10" x14ac:dyDescent="0.25">
      <c r="A20" s="20" t="s">
        <v>15</v>
      </c>
      <c r="B20" s="25">
        <v>18810011</v>
      </c>
      <c r="C20" s="26">
        <v>18810011</v>
      </c>
      <c r="D20" s="3">
        <v>1186303.33</v>
      </c>
      <c r="E20" s="3">
        <v>1555458.1600000001</v>
      </c>
      <c r="F20" s="3">
        <v>416266.66</v>
      </c>
      <c r="G20" s="3">
        <v>1356006.2199999997</v>
      </c>
      <c r="H20" s="3">
        <v>3465056.46</v>
      </c>
      <c r="I20" s="3">
        <v>2181822.4000000004</v>
      </c>
      <c r="J20" s="22">
        <f t="shared" ref="J20:J28" si="9">SUM(D20:I20)</f>
        <v>10160913.23</v>
      </c>
    </row>
    <row r="21" spans="1:10" x14ac:dyDescent="0.25">
      <c r="A21" s="20" t="s">
        <v>16</v>
      </c>
      <c r="B21" s="25">
        <v>3582980</v>
      </c>
      <c r="C21" s="26">
        <v>1371735.5</v>
      </c>
      <c r="D21" s="25">
        <v>0</v>
      </c>
      <c r="E21" s="25">
        <v>316240</v>
      </c>
      <c r="F21" s="25">
        <v>0</v>
      </c>
      <c r="G21" s="25">
        <v>2035.5</v>
      </c>
      <c r="H21" s="25">
        <v>373175</v>
      </c>
      <c r="I21" s="25">
        <v>0</v>
      </c>
      <c r="J21" s="22">
        <f t="shared" si="9"/>
        <v>691450.5</v>
      </c>
    </row>
    <row r="22" spans="1:10" x14ac:dyDescent="0.25">
      <c r="A22" s="20" t="s">
        <v>17</v>
      </c>
      <c r="B22" s="25">
        <v>6653550</v>
      </c>
      <c r="C22" s="26">
        <v>1335170</v>
      </c>
      <c r="D22" s="25">
        <v>0</v>
      </c>
      <c r="E22" s="25">
        <v>0</v>
      </c>
      <c r="F22" s="25">
        <v>0</v>
      </c>
      <c r="G22" s="25">
        <v>0</v>
      </c>
      <c r="H22" s="25">
        <v>1335170</v>
      </c>
      <c r="I22" s="25">
        <v>0</v>
      </c>
      <c r="J22" s="22">
        <f t="shared" si="9"/>
        <v>1335170</v>
      </c>
    </row>
    <row r="23" spans="1:10" x14ac:dyDescent="0.25">
      <c r="A23" s="20" t="s">
        <v>18</v>
      </c>
      <c r="B23" s="25">
        <v>5000</v>
      </c>
      <c r="C23" s="26">
        <v>4315665.3</v>
      </c>
      <c r="D23" s="25">
        <v>0</v>
      </c>
      <c r="E23" s="25">
        <v>0</v>
      </c>
      <c r="F23" s="25">
        <v>0</v>
      </c>
      <c r="G23" s="25">
        <v>0</v>
      </c>
      <c r="H23" s="25">
        <v>3798381.33</v>
      </c>
      <c r="I23" s="25">
        <v>0</v>
      </c>
      <c r="J23" s="22">
        <f t="shared" si="9"/>
        <v>3798381.33</v>
      </c>
    </row>
    <row r="24" spans="1:10" x14ac:dyDescent="0.25">
      <c r="A24" s="20" t="s">
        <v>19</v>
      </c>
      <c r="B24" s="25">
        <v>53651027</v>
      </c>
      <c r="C24" s="26">
        <v>68454967.129999995</v>
      </c>
      <c r="D24" s="3">
        <v>105020</v>
      </c>
      <c r="E24" s="3">
        <v>230820</v>
      </c>
      <c r="F24" s="3">
        <v>7674113.2199999997</v>
      </c>
      <c r="G24" s="3">
        <v>9671828.4100000001</v>
      </c>
      <c r="H24" s="3">
        <v>4493900.6000000015</v>
      </c>
      <c r="I24" s="3">
        <v>4850264.9600000009</v>
      </c>
      <c r="J24" s="22">
        <f t="shared" si="9"/>
        <v>27025947.190000001</v>
      </c>
    </row>
    <row r="25" spans="1:10" ht="18" customHeight="1" x14ac:dyDescent="0.25">
      <c r="A25" s="20" t="s">
        <v>20</v>
      </c>
      <c r="B25" s="25">
        <v>223000000</v>
      </c>
      <c r="C25" s="26">
        <v>255334965.36000001</v>
      </c>
      <c r="D25" s="3">
        <v>0</v>
      </c>
      <c r="E25" s="3">
        <v>16539459.16</v>
      </c>
      <c r="F25" s="3">
        <v>0</v>
      </c>
      <c r="G25" s="3">
        <v>0</v>
      </c>
      <c r="H25" s="3">
        <v>0</v>
      </c>
      <c r="I25" s="3">
        <v>12830.220000000671</v>
      </c>
      <c r="J25" s="22">
        <f t="shared" si="9"/>
        <v>16552289.380000001</v>
      </c>
    </row>
    <row r="26" spans="1:10" ht="13.5" customHeight="1" x14ac:dyDescent="0.25">
      <c r="A26" s="20" t="s">
        <v>21</v>
      </c>
      <c r="B26" s="27">
        <v>168356378</v>
      </c>
      <c r="C26" s="26">
        <v>570438232.52999997</v>
      </c>
      <c r="D26" s="3">
        <v>0</v>
      </c>
      <c r="E26" s="3">
        <v>0</v>
      </c>
      <c r="F26" s="3">
        <v>81664065.010000005</v>
      </c>
      <c r="G26" s="3">
        <v>34881841.349999994</v>
      </c>
      <c r="H26" s="3">
        <v>20226380.089999989</v>
      </c>
      <c r="I26" s="3">
        <v>24413405.120000005</v>
      </c>
      <c r="J26" s="22">
        <f t="shared" si="9"/>
        <v>161185691.56999999</v>
      </c>
    </row>
    <row r="27" spans="1:10" x14ac:dyDescent="0.25">
      <c r="A27" s="20" t="s">
        <v>22</v>
      </c>
      <c r="B27" s="27">
        <v>7750000</v>
      </c>
      <c r="C27" s="26">
        <v>68350333.329999998</v>
      </c>
      <c r="D27" s="27">
        <v>0</v>
      </c>
      <c r="E27" s="27">
        <v>722295.45</v>
      </c>
      <c r="F27" s="27">
        <v>1264173.33</v>
      </c>
      <c r="G27" s="27">
        <v>109150</v>
      </c>
      <c r="H27" s="27">
        <v>589766.57000000007</v>
      </c>
      <c r="I27" s="27">
        <v>59511412</v>
      </c>
      <c r="J27" s="22">
        <f t="shared" si="9"/>
        <v>62196797.350000001</v>
      </c>
    </row>
    <row r="28" spans="1:10" ht="15" customHeight="1" x14ac:dyDescent="0.25">
      <c r="A28" s="20" t="s">
        <v>23</v>
      </c>
      <c r="B28" s="28">
        <v>840210749</v>
      </c>
      <c r="C28" s="26">
        <v>1012047163.1799999</v>
      </c>
      <c r="D28" s="28">
        <v>0</v>
      </c>
      <c r="E28" s="28">
        <v>194872882.66</v>
      </c>
      <c r="F28" s="28">
        <v>81621137.950000003</v>
      </c>
      <c r="G28" s="28">
        <v>82261949.029999971</v>
      </c>
      <c r="H28" s="28">
        <v>82167519.300000012</v>
      </c>
      <c r="I28" s="28">
        <v>83830109.50999999</v>
      </c>
      <c r="J28" s="22">
        <f t="shared" si="9"/>
        <v>524753598.44999999</v>
      </c>
    </row>
    <row r="29" spans="1:10" x14ac:dyDescent="0.25">
      <c r="A29" s="17" t="s">
        <v>24</v>
      </c>
      <c r="B29" s="29">
        <f>SUM(B30:B38)</f>
        <v>240517792</v>
      </c>
      <c r="C29" s="29">
        <f>SUM(C30:C38)</f>
        <v>878384582.76999998</v>
      </c>
      <c r="D29" s="29">
        <f t="shared" ref="D29:J29" si="10">SUM(D30:D38)</f>
        <v>0</v>
      </c>
      <c r="E29" s="29">
        <f t="shared" ref="E29:G29" si="11">SUM(E30:E38)</f>
        <v>7347600.8300000001</v>
      </c>
      <c r="F29" s="29">
        <f t="shared" ref="F29" si="12">SUM(F30:F38)</f>
        <v>185185217.07999998</v>
      </c>
      <c r="G29" s="29">
        <f t="shared" si="11"/>
        <v>82141118.090000033</v>
      </c>
      <c r="H29" s="29">
        <f t="shared" ref="H29:I29" si="13">SUM(H30:H38)</f>
        <v>23636857.109999973</v>
      </c>
      <c r="I29" s="29">
        <f t="shared" si="13"/>
        <v>20308908.280000012</v>
      </c>
      <c r="J29" s="30">
        <f t="shared" si="10"/>
        <v>318619701.38999999</v>
      </c>
    </row>
    <row r="30" spans="1:10" x14ac:dyDescent="0.25">
      <c r="A30" s="31" t="s">
        <v>25</v>
      </c>
      <c r="B30" s="3">
        <v>1327700</v>
      </c>
      <c r="C30" s="3">
        <v>1346480</v>
      </c>
      <c r="D30" s="3">
        <v>0</v>
      </c>
      <c r="E30" s="3">
        <v>18360</v>
      </c>
      <c r="F30" s="3">
        <v>461199.35999999999</v>
      </c>
      <c r="G30" s="3">
        <v>107460</v>
      </c>
      <c r="H30" s="3">
        <v>215097.33999999997</v>
      </c>
      <c r="I30" s="3">
        <v>75360</v>
      </c>
      <c r="J30" s="22">
        <f t="shared" ref="J30:J38" si="14">SUM(D30:I30)</f>
        <v>877476.7</v>
      </c>
    </row>
    <row r="31" spans="1:10" x14ac:dyDescent="0.25">
      <c r="A31" s="31" t="s">
        <v>26</v>
      </c>
      <c r="B31" s="3">
        <v>40000000</v>
      </c>
      <c r="C31" s="3">
        <v>56134482.920000002</v>
      </c>
      <c r="D31" s="3">
        <v>0</v>
      </c>
      <c r="E31" s="3">
        <v>0</v>
      </c>
      <c r="F31" s="3">
        <v>0</v>
      </c>
      <c r="G31" s="3">
        <v>23713846.399999999</v>
      </c>
      <c r="H31" s="3">
        <v>0</v>
      </c>
      <c r="I31" s="3">
        <v>78470</v>
      </c>
      <c r="J31" s="22">
        <f t="shared" si="14"/>
        <v>23792316.399999999</v>
      </c>
    </row>
    <row r="32" spans="1:10" x14ac:dyDescent="0.25">
      <c r="A32" s="31" t="s">
        <v>27</v>
      </c>
      <c r="B32" s="3">
        <v>2589627</v>
      </c>
      <c r="C32" s="3">
        <v>18897357.300000001</v>
      </c>
      <c r="D32" s="3">
        <v>0</v>
      </c>
      <c r="E32" s="3">
        <v>0</v>
      </c>
      <c r="F32" s="3">
        <v>5440022.79</v>
      </c>
      <c r="G32" s="3">
        <v>0</v>
      </c>
      <c r="H32" s="3">
        <v>1849133.4000000004</v>
      </c>
      <c r="I32" s="3">
        <v>2950</v>
      </c>
      <c r="J32" s="22">
        <f t="shared" si="14"/>
        <v>7292106.1900000004</v>
      </c>
    </row>
    <row r="33" spans="1:10" x14ac:dyDescent="0.25">
      <c r="A33" s="31" t="s">
        <v>28</v>
      </c>
      <c r="B33" s="3">
        <v>3000000</v>
      </c>
      <c r="C33" s="3">
        <v>23560115.719999999</v>
      </c>
      <c r="D33" s="3">
        <v>0</v>
      </c>
      <c r="E33" s="3">
        <v>0</v>
      </c>
      <c r="F33" s="3">
        <v>3339380</v>
      </c>
      <c r="G33" s="3">
        <v>0</v>
      </c>
      <c r="H33" s="3">
        <v>18852.85999999987</v>
      </c>
      <c r="I33" s="3">
        <v>0</v>
      </c>
      <c r="J33" s="22">
        <f t="shared" si="14"/>
        <v>3358232.86</v>
      </c>
    </row>
    <row r="34" spans="1:10" x14ac:dyDescent="0.25">
      <c r="A34" s="31" t="s">
        <v>29</v>
      </c>
      <c r="B34" s="3">
        <v>11125532</v>
      </c>
      <c r="C34" s="3">
        <v>20017472.48</v>
      </c>
      <c r="D34" s="3">
        <v>0</v>
      </c>
      <c r="E34" s="3">
        <v>0</v>
      </c>
      <c r="F34" s="3">
        <v>29721.55</v>
      </c>
      <c r="G34" s="3">
        <v>22243.000000000004</v>
      </c>
      <c r="H34" s="3">
        <v>626029.27999999991</v>
      </c>
      <c r="I34" s="3">
        <v>1337408.48</v>
      </c>
      <c r="J34" s="22">
        <f t="shared" si="14"/>
        <v>2015402.31</v>
      </c>
    </row>
    <row r="35" spans="1:10" x14ac:dyDescent="0.25">
      <c r="A35" s="31" t="s">
        <v>30</v>
      </c>
      <c r="B35" s="3">
        <v>1370761</v>
      </c>
      <c r="C35" s="3">
        <v>21812336.73</v>
      </c>
      <c r="D35" s="3">
        <v>0</v>
      </c>
      <c r="E35" s="3">
        <v>0</v>
      </c>
      <c r="F35" s="3">
        <v>10039645.27</v>
      </c>
      <c r="G35" s="3">
        <v>130926.90000000037</v>
      </c>
      <c r="H35" s="3">
        <v>39559.419999999925</v>
      </c>
      <c r="I35" s="3">
        <v>0</v>
      </c>
      <c r="J35" s="22">
        <f t="shared" si="14"/>
        <v>10210131.59</v>
      </c>
    </row>
    <row r="36" spans="1:10" x14ac:dyDescent="0.25">
      <c r="A36" s="31" t="s">
        <v>31</v>
      </c>
      <c r="B36" s="3">
        <v>141337772</v>
      </c>
      <c r="C36" s="3">
        <v>358197448.75999999</v>
      </c>
      <c r="D36" s="3">
        <v>0</v>
      </c>
      <c r="E36" s="3">
        <v>7231890.8300000001</v>
      </c>
      <c r="F36" s="3">
        <v>58196524.289999999</v>
      </c>
      <c r="G36" s="3">
        <v>23833280.000000007</v>
      </c>
      <c r="H36" s="3">
        <v>12494061.75999999</v>
      </c>
      <c r="I36" s="3">
        <v>18443480</v>
      </c>
      <c r="J36" s="22">
        <f t="shared" si="14"/>
        <v>120199236.88</v>
      </c>
    </row>
    <row r="37" spans="1:10" x14ac:dyDescent="0.25">
      <c r="A37" s="31" t="s">
        <v>32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22">
        <f t="shared" si="14"/>
        <v>0</v>
      </c>
    </row>
    <row r="38" spans="1:10" x14ac:dyDescent="0.25">
      <c r="A38" s="31" t="s">
        <v>33</v>
      </c>
      <c r="B38" s="3">
        <v>39766400</v>
      </c>
      <c r="C38" s="3">
        <v>378418888.86000001</v>
      </c>
      <c r="D38" s="3">
        <v>0</v>
      </c>
      <c r="E38" s="3">
        <v>97350</v>
      </c>
      <c r="F38" s="3">
        <v>107678723.81999999</v>
      </c>
      <c r="G38" s="3">
        <v>34333361.790000021</v>
      </c>
      <c r="H38" s="3">
        <v>8394123.0499999821</v>
      </c>
      <c r="I38" s="3">
        <v>371239.80000001192</v>
      </c>
      <c r="J38" s="22">
        <f t="shared" si="14"/>
        <v>150874798.46000001</v>
      </c>
    </row>
    <row r="39" spans="1:10" x14ac:dyDescent="0.25">
      <c r="A39" s="17" t="s">
        <v>34</v>
      </c>
      <c r="B39" s="4">
        <f>SUM(B40:B47)</f>
        <v>0</v>
      </c>
      <c r="C39" s="4">
        <f>SUM(C40:C47)</f>
        <v>0</v>
      </c>
      <c r="D39" s="4">
        <f t="shared" ref="D39:J39" si="15">SUM(D40:D47)</f>
        <v>0</v>
      </c>
      <c r="E39" s="4">
        <f t="shared" ref="E39:G39" si="16">SUM(E40:E47)</f>
        <v>0</v>
      </c>
      <c r="F39" s="4">
        <f t="shared" ref="F39" si="17">SUM(F40:F47)</f>
        <v>0</v>
      </c>
      <c r="G39" s="4">
        <f t="shared" si="16"/>
        <v>0</v>
      </c>
      <c r="H39" s="4">
        <f t="shared" ref="H39:I39" si="18">SUM(H40:H47)</f>
        <v>0</v>
      </c>
      <c r="I39" s="4">
        <f t="shared" si="18"/>
        <v>0</v>
      </c>
      <c r="J39" s="32">
        <f t="shared" si="15"/>
        <v>0</v>
      </c>
    </row>
    <row r="40" spans="1:10" x14ac:dyDescent="0.25">
      <c r="A40" s="31" t="s">
        <v>35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22">
        <f t="shared" ref="J40:J55" si="19">SUM(D40:I40)</f>
        <v>0</v>
      </c>
    </row>
    <row r="41" spans="1:10" x14ac:dyDescent="0.25">
      <c r="A41" s="31" t="s">
        <v>36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22">
        <f t="shared" si="19"/>
        <v>0</v>
      </c>
    </row>
    <row r="42" spans="1:10" x14ac:dyDescent="0.25">
      <c r="A42" s="31" t="s">
        <v>37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22">
        <f t="shared" si="19"/>
        <v>0</v>
      </c>
    </row>
    <row r="43" spans="1:10" x14ac:dyDescent="0.25">
      <c r="A43" s="31" t="s">
        <v>38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22">
        <f t="shared" si="19"/>
        <v>0</v>
      </c>
    </row>
    <row r="44" spans="1:10" x14ac:dyDescent="0.25">
      <c r="A44" s="31" t="s">
        <v>39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22">
        <f t="shared" si="19"/>
        <v>0</v>
      </c>
    </row>
    <row r="45" spans="1:10" x14ac:dyDescent="0.25">
      <c r="A45" s="31" t="s">
        <v>40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22">
        <f t="shared" si="19"/>
        <v>0</v>
      </c>
    </row>
    <row r="46" spans="1:10" x14ac:dyDescent="0.25">
      <c r="A46" s="31" t="s">
        <v>41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22">
        <f t="shared" si="19"/>
        <v>0</v>
      </c>
    </row>
    <row r="47" spans="1:10" x14ac:dyDescent="0.25">
      <c r="A47" s="31" t="s">
        <v>42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22">
        <f t="shared" si="19"/>
        <v>0</v>
      </c>
    </row>
    <row r="48" spans="1:10" x14ac:dyDescent="0.25">
      <c r="A48" s="17" t="s">
        <v>43</v>
      </c>
      <c r="B48" s="4">
        <f>SUM(B49:B55)</f>
        <v>0</v>
      </c>
      <c r="C48" s="4">
        <f>SUM(C49:C55)</f>
        <v>0</v>
      </c>
      <c r="D48" s="4">
        <f t="shared" ref="D48" si="20">SUM(D49:D55)</f>
        <v>0</v>
      </c>
      <c r="E48" s="4">
        <f t="shared" ref="E48:G48" si="21">SUM(E49:E55)</f>
        <v>0</v>
      </c>
      <c r="F48" s="4">
        <f t="shared" ref="F48" si="22">SUM(F49:F55)</f>
        <v>0</v>
      </c>
      <c r="G48" s="4">
        <f t="shared" si="21"/>
        <v>0</v>
      </c>
      <c r="H48" s="4">
        <f t="shared" ref="H48:I48" si="23">SUM(H49:H55)</f>
        <v>0</v>
      </c>
      <c r="I48" s="4">
        <f t="shared" si="23"/>
        <v>0</v>
      </c>
      <c r="J48" s="22">
        <f t="shared" si="19"/>
        <v>0</v>
      </c>
    </row>
    <row r="49" spans="1:10" x14ac:dyDescent="0.25">
      <c r="A49" s="31" t="s">
        <v>44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22">
        <f t="shared" si="19"/>
        <v>0</v>
      </c>
    </row>
    <row r="50" spans="1:10" x14ac:dyDescent="0.25">
      <c r="A50" s="31" t="s">
        <v>45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22">
        <f t="shared" si="19"/>
        <v>0</v>
      </c>
    </row>
    <row r="51" spans="1:10" x14ac:dyDescent="0.25">
      <c r="A51" s="31" t="s">
        <v>46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22">
        <f t="shared" si="19"/>
        <v>0</v>
      </c>
    </row>
    <row r="52" spans="1:10" x14ac:dyDescent="0.25">
      <c r="A52" s="31" t="s">
        <v>47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22">
        <f t="shared" si="19"/>
        <v>0</v>
      </c>
    </row>
    <row r="53" spans="1:10" x14ac:dyDescent="0.25">
      <c r="A53" s="31" t="s">
        <v>48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22">
        <f t="shared" si="19"/>
        <v>0</v>
      </c>
    </row>
    <row r="54" spans="1:10" x14ac:dyDescent="0.25">
      <c r="A54" s="31" t="s">
        <v>49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22">
        <f t="shared" si="19"/>
        <v>0</v>
      </c>
    </row>
    <row r="55" spans="1:10" x14ac:dyDescent="0.25">
      <c r="A55" s="31" t="s">
        <v>50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22">
        <f t="shared" si="19"/>
        <v>0</v>
      </c>
    </row>
    <row r="56" spans="1:10" x14ac:dyDescent="0.25">
      <c r="A56" s="33" t="s">
        <v>51</v>
      </c>
      <c r="B56" s="34">
        <f>SUM(B57:B65)</f>
        <v>215068308</v>
      </c>
      <c r="C56" s="34">
        <f>SUM(C57:C65)</f>
        <v>154180306.94999999</v>
      </c>
      <c r="D56" s="34">
        <f t="shared" ref="D56:J56" si="24">SUM(D57:D65)</f>
        <v>0</v>
      </c>
      <c r="E56" s="34">
        <f t="shared" ref="E56:G56" si="25">SUM(E57:E65)</f>
        <v>324500</v>
      </c>
      <c r="F56" s="34">
        <f t="shared" ref="F56" si="26">SUM(F57:F65)</f>
        <v>255477.74</v>
      </c>
      <c r="G56" s="34">
        <f t="shared" si="25"/>
        <v>3410650.75</v>
      </c>
      <c r="H56" s="34">
        <f t="shared" ref="H56:I56" si="27">SUM(H57:H65)</f>
        <v>583287.80999999959</v>
      </c>
      <c r="I56" s="34">
        <f t="shared" si="27"/>
        <v>6682566.5600000005</v>
      </c>
      <c r="J56" s="35">
        <f t="shared" si="24"/>
        <v>11256482.859999999</v>
      </c>
    </row>
    <row r="57" spans="1:10" ht="15" customHeight="1" x14ac:dyDescent="0.25">
      <c r="A57" s="31" t="s">
        <v>52</v>
      </c>
      <c r="B57" s="3">
        <v>24217358</v>
      </c>
      <c r="C57" s="3">
        <v>29238049.039999999</v>
      </c>
      <c r="D57" s="3">
        <v>0</v>
      </c>
      <c r="E57" s="3">
        <v>0</v>
      </c>
      <c r="F57" s="3">
        <v>255477.74</v>
      </c>
      <c r="G57" s="3">
        <v>3400030.75</v>
      </c>
      <c r="H57" s="3">
        <v>429170.36999999965</v>
      </c>
      <c r="I57" s="3">
        <v>2809344.0000000005</v>
      </c>
      <c r="J57" s="22">
        <f t="shared" ref="J57:J65" si="28">SUM(D57:I57)</f>
        <v>6894022.8600000003</v>
      </c>
    </row>
    <row r="58" spans="1:10" ht="15" customHeight="1" x14ac:dyDescent="0.25">
      <c r="A58" s="31" t="s">
        <v>53</v>
      </c>
      <c r="B58" s="3">
        <v>1500000</v>
      </c>
      <c r="C58" s="3">
        <v>1500000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22">
        <f t="shared" si="28"/>
        <v>0</v>
      </c>
    </row>
    <row r="59" spans="1:10" ht="15" customHeight="1" x14ac:dyDescent="0.25">
      <c r="A59" s="31" t="s">
        <v>54</v>
      </c>
      <c r="B59" s="3">
        <v>103700000</v>
      </c>
      <c r="C59" s="3">
        <v>33970069</v>
      </c>
      <c r="D59" s="3">
        <v>0</v>
      </c>
      <c r="E59" s="3">
        <v>0</v>
      </c>
      <c r="F59" s="3">
        <v>0</v>
      </c>
      <c r="G59" s="3">
        <v>0</v>
      </c>
      <c r="H59" s="3">
        <v>109277.44</v>
      </c>
      <c r="I59" s="3">
        <v>-109277.44</v>
      </c>
      <c r="J59" s="22">
        <f t="shared" si="28"/>
        <v>0</v>
      </c>
    </row>
    <row r="60" spans="1:10" x14ac:dyDescent="0.25">
      <c r="A60" s="31" t="s">
        <v>55</v>
      </c>
      <c r="B60" s="3">
        <v>80850950</v>
      </c>
      <c r="C60" s="3">
        <v>73766840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3982500</v>
      </c>
      <c r="J60" s="22">
        <f t="shared" si="28"/>
        <v>3982500</v>
      </c>
    </row>
    <row r="61" spans="1:10" x14ac:dyDescent="0.25">
      <c r="A61" s="31" t="s">
        <v>56</v>
      </c>
      <c r="B61" s="3">
        <v>3300000</v>
      </c>
      <c r="C61" s="3">
        <v>14205348.91</v>
      </c>
      <c r="D61" s="3">
        <v>0</v>
      </c>
      <c r="E61" s="3">
        <v>324500</v>
      </c>
      <c r="F61" s="3">
        <v>0</v>
      </c>
      <c r="G61" s="3">
        <v>10620</v>
      </c>
      <c r="H61" s="3">
        <v>44840</v>
      </c>
      <c r="I61" s="3">
        <v>0</v>
      </c>
      <c r="J61" s="22">
        <f t="shared" si="28"/>
        <v>379960</v>
      </c>
    </row>
    <row r="62" spans="1:10" x14ac:dyDescent="0.25">
      <c r="A62" s="31" t="s">
        <v>57</v>
      </c>
      <c r="B62" s="3">
        <v>1500000</v>
      </c>
      <c r="C62" s="3">
        <v>1500000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22">
        <f t="shared" si="28"/>
        <v>0</v>
      </c>
    </row>
    <row r="63" spans="1:10" x14ac:dyDescent="0.25">
      <c r="A63" s="31" t="s">
        <v>58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22">
        <f t="shared" si="28"/>
        <v>0</v>
      </c>
    </row>
    <row r="64" spans="1:10" x14ac:dyDescent="0.25">
      <c r="A64" s="31" t="s">
        <v>59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22">
        <f t="shared" si="28"/>
        <v>0</v>
      </c>
    </row>
    <row r="65" spans="1:10" x14ac:dyDescent="0.25">
      <c r="A65" s="43" t="s">
        <v>60</v>
      </c>
      <c r="B65" s="44">
        <v>0</v>
      </c>
      <c r="C65" s="44">
        <v>0</v>
      </c>
      <c r="D65" s="44">
        <v>0</v>
      </c>
      <c r="E65" s="44">
        <v>0</v>
      </c>
      <c r="F65" s="44">
        <v>0</v>
      </c>
      <c r="G65" s="44">
        <v>0</v>
      </c>
      <c r="H65" s="44">
        <v>0</v>
      </c>
      <c r="I65" s="44">
        <v>0</v>
      </c>
      <c r="J65" s="45">
        <f t="shared" si="28"/>
        <v>0</v>
      </c>
    </row>
    <row r="66" spans="1:10" x14ac:dyDescent="0.25">
      <c r="A66" s="33" t="s">
        <v>61</v>
      </c>
      <c r="B66" s="34">
        <f>SUM(B67:B67)</f>
        <v>458511661</v>
      </c>
      <c r="C66" s="34">
        <f>SUM(C67:C67)</f>
        <v>44063003.82</v>
      </c>
      <c r="D66" s="34">
        <f t="shared" ref="D66:J66" si="29">SUM(D67:D67)</f>
        <v>0</v>
      </c>
      <c r="E66" s="34">
        <f t="shared" si="29"/>
        <v>0</v>
      </c>
      <c r="F66" s="34">
        <f t="shared" si="29"/>
        <v>0</v>
      </c>
      <c r="G66" s="34">
        <f t="shared" si="29"/>
        <v>0</v>
      </c>
      <c r="H66" s="34">
        <f t="shared" si="29"/>
        <v>0</v>
      </c>
      <c r="I66" s="34">
        <f t="shared" si="29"/>
        <v>0</v>
      </c>
      <c r="J66" s="35">
        <f t="shared" si="29"/>
        <v>0</v>
      </c>
    </row>
    <row r="67" spans="1:10" x14ac:dyDescent="0.25">
      <c r="A67" s="31" t="s">
        <v>62</v>
      </c>
      <c r="B67" s="3">
        <v>458511661</v>
      </c>
      <c r="C67" s="3">
        <v>44063003.82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22">
        <f t="shared" ref="J67:J70" si="30">SUM(D67:I67)</f>
        <v>0</v>
      </c>
    </row>
    <row r="68" spans="1:10" x14ac:dyDescent="0.25">
      <c r="A68" s="31" t="s">
        <v>63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22">
        <f t="shared" si="30"/>
        <v>0</v>
      </c>
    </row>
    <row r="69" spans="1:10" x14ac:dyDescent="0.25">
      <c r="A69" s="31" t="s">
        <v>64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22">
        <f t="shared" si="30"/>
        <v>0</v>
      </c>
    </row>
    <row r="70" spans="1:10" ht="30" customHeight="1" x14ac:dyDescent="0.25">
      <c r="A70" s="31" t="s">
        <v>65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22">
        <f t="shared" si="30"/>
        <v>0</v>
      </c>
    </row>
    <row r="71" spans="1:10" ht="16.5" customHeight="1" x14ac:dyDescent="0.25">
      <c r="A71" s="33" t="s">
        <v>66</v>
      </c>
      <c r="B71" s="34">
        <f>B72+B73</f>
        <v>0</v>
      </c>
      <c r="C71" s="34">
        <f>C72+C73</f>
        <v>0</v>
      </c>
      <c r="D71" s="34">
        <f t="shared" ref="D71:J71" si="31">D72+D73</f>
        <v>0</v>
      </c>
      <c r="E71" s="34">
        <f t="shared" ref="E71:G71" si="32">E72+E73</f>
        <v>0</v>
      </c>
      <c r="F71" s="34">
        <f t="shared" ref="F71" si="33">F72+F73</f>
        <v>0</v>
      </c>
      <c r="G71" s="34">
        <f t="shared" si="32"/>
        <v>0</v>
      </c>
      <c r="H71" s="34">
        <f t="shared" ref="H71:I71" si="34">H72+H73</f>
        <v>0</v>
      </c>
      <c r="I71" s="34">
        <f t="shared" si="34"/>
        <v>0</v>
      </c>
      <c r="J71" s="35">
        <f t="shared" si="31"/>
        <v>0</v>
      </c>
    </row>
    <row r="72" spans="1:10" ht="16.5" customHeight="1" x14ac:dyDescent="0.25">
      <c r="A72" s="31" t="s">
        <v>67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22">
        <f t="shared" ref="J72:J73" si="35">SUM(D72:I72)</f>
        <v>0</v>
      </c>
    </row>
    <row r="73" spans="1:10" ht="16.5" customHeight="1" x14ac:dyDescent="0.25">
      <c r="A73" s="31" t="s">
        <v>68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22">
        <f t="shared" si="35"/>
        <v>0</v>
      </c>
    </row>
    <row r="74" spans="1:10" ht="16.5" customHeight="1" x14ac:dyDescent="0.25">
      <c r="A74" s="33" t="s">
        <v>69</v>
      </c>
      <c r="B74" s="4">
        <f>SUM(B75:B77)</f>
        <v>0</v>
      </c>
      <c r="C74" s="4">
        <f>SUM(C75:C77)</f>
        <v>0</v>
      </c>
      <c r="D74" s="4">
        <f t="shared" ref="D74:J74" si="36">SUM(D75:D77)</f>
        <v>0</v>
      </c>
      <c r="E74" s="4">
        <f t="shared" ref="E74:G74" si="37">SUM(E75:E77)</f>
        <v>0</v>
      </c>
      <c r="F74" s="4">
        <f t="shared" ref="F74" si="38">SUM(F75:F77)</f>
        <v>0</v>
      </c>
      <c r="G74" s="4">
        <f t="shared" si="37"/>
        <v>0</v>
      </c>
      <c r="H74" s="4">
        <f t="shared" ref="H74:I74" si="39">SUM(H75:H77)</f>
        <v>0</v>
      </c>
      <c r="I74" s="4">
        <f t="shared" si="39"/>
        <v>0</v>
      </c>
      <c r="J74" s="32">
        <f t="shared" si="36"/>
        <v>0</v>
      </c>
    </row>
    <row r="75" spans="1:10" ht="16.5" customHeight="1" x14ac:dyDescent="0.25">
      <c r="A75" s="31" t="s">
        <v>70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22">
        <f t="shared" ref="J75:J77" si="40">SUM(D75:I75)</f>
        <v>0</v>
      </c>
    </row>
    <row r="76" spans="1:10" ht="16.5" customHeight="1" x14ac:dyDescent="0.25">
      <c r="A76" s="31" t="s">
        <v>71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22">
        <f t="shared" si="40"/>
        <v>0</v>
      </c>
    </row>
    <row r="77" spans="1:10" ht="16.5" customHeight="1" x14ac:dyDescent="0.25">
      <c r="A77" s="31" t="s">
        <v>72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22">
        <f t="shared" si="40"/>
        <v>0</v>
      </c>
    </row>
    <row r="78" spans="1:10" ht="16.5" customHeight="1" x14ac:dyDescent="0.25">
      <c r="A78" s="36" t="s">
        <v>87</v>
      </c>
      <c r="B78" s="37">
        <f>B74+B71+B66+B56+B48+B39+B29+B19+B15</f>
        <v>7256831790</v>
      </c>
      <c r="C78" s="37">
        <f>C74+C71+C66+C56+C48+C39+C29+C19+C15</f>
        <v>8557800470.8699999</v>
      </c>
      <c r="D78" s="37">
        <f t="shared" ref="D78:J78" si="41">D74+D71+D66+D56+D48+D39+D29+D19+D15</f>
        <v>374721940.30000001</v>
      </c>
      <c r="E78" s="37">
        <f t="shared" ref="E78:G78" si="42">E74+E71+E66+E56+E48+E39+E29+E19+E15</f>
        <v>599390026.13000011</v>
      </c>
      <c r="F78" s="37">
        <f t="shared" ref="F78" si="43">F74+F71+F66+F56+F48+F39+F29+F19+F15</f>
        <v>734215998.11999989</v>
      </c>
      <c r="G78" s="37">
        <f t="shared" si="42"/>
        <v>590327157.13000011</v>
      </c>
      <c r="H78" s="37">
        <f t="shared" ref="H78:I78" si="44">H74+H71+H66+H56+H48+H39+H29+H19+H15</f>
        <v>529647743.05999976</v>
      </c>
      <c r="I78" s="37">
        <f t="shared" si="44"/>
        <v>873940447.88000011</v>
      </c>
      <c r="J78" s="38">
        <f t="shared" si="41"/>
        <v>3702243312.6199999</v>
      </c>
    </row>
    <row r="79" spans="1:10" ht="16.5" customHeight="1" x14ac:dyDescent="0.25">
      <c r="A79" s="15" t="s">
        <v>73</v>
      </c>
      <c r="B79" s="9"/>
      <c r="C79" s="9"/>
      <c r="D79" s="9"/>
      <c r="E79" s="9"/>
      <c r="F79" s="9"/>
      <c r="G79" s="9"/>
      <c r="H79" s="9"/>
      <c r="I79" s="9"/>
      <c r="J79" s="39"/>
    </row>
    <row r="80" spans="1:10" ht="16.5" customHeight="1" x14ac:dyDescent="0.25">
      <c r="A80" s="33" t="s">
        <v>74</v>
      </c>
      <c r="B80" s="4">
        <f>SUM(B81:B82)</f>
        <v>0</v>
      </c>
      <c r="C80" s="4">
        <f t="shared" ref="C80:J80" si="45">SUM(C81:C82)</f>
        <v>0</v>
      </c>
      <c r="D80" s="4">
        <f t="shared" si="45"/>
        <v>0</v>
      </c>
      <c r="E80" s="4">
        <f t="shared" ref="E80:G80" si="46">SUM(E81:E82)</f>
        <v>0</v>
      </c>
      <c r="F80" s="4">
        <f t="shared" ref="F80" si="47">SUM(F81:F82)</f>
        <v>0</v>
      </c>
      <c r="G80" s="4">
        <f t="shared" si="46"/>
        <v>0</v>
      </c>
      <c r="H80" s="4">
        <f t="shared" ref="H80:I80" si="48">SUM(H81:H82)</f>
        <v>0</v>
      </c>
      <c r="I80" s="4">
        <f t="shared" si="48"/>
        <v>0</v>
      </c>
      <c r="J80" s="32">
        <f t="shared" si="45"/>
        <v>0</v>
      </c>
    </row>
    <row r="81" spans="1:10" ht="16.5" customHeight="1" x14ac:dyDescent="0.25">
      <c r="A81" s="31" t="s">
        <v>75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22">
        <f t="shared" ref="J81:J82" si="49">SUM(D81:I81)</f>
        <v>0</v>
      </c>
    </row>
    <row r="82" spans="1:10" ht="16.5" customHeight="1" x14ac:dyDescent="0.25">
      <c r="A82" s="31" t="s">
        <v>76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22">
        <f t="shared" si="49"/>
        <v>0</v>
      </c>
    </row>
    <row r="83" spans="1:10" ht="16.5" customHeight="1" x14ac:dyDescent="0.25">
      <c r="A83" s="33" t="s">
        <v>77</v>
      </c>
      <c r="B83" s="4">
        <f>SUM(B84:B85)</f>
        <v>0</v>
      </c>
      <c r="C83" s="4">
        <f t="shared" ref="C83:J83" si="50">SUM(C84:C85)</f>
        <v>0</v>
      </c>
      <c r="D83" s="4">
        <f t="shared" si="50"/>
        <v>0</v>
      </c>
      <c r="E83" s="4">
        <f t="shared" ref="E83:G83" si="51">SUM(E84:E85)</f>
        <v>0</v>
      </c>
      <c r="F83" s="4">
        <f t="shared" ref="F83" si="52">SUM(F84:F85)</f>
        <v>0</v>
      </c>
      <c r="G83" s="4">
        <f t="shared" si="51"/>
        <v>0</v>
      </c>
      <c r="H83" s="4">
        <f t="shared" ref="H83:I83" si="53">SUM(H84:H85)</f>
        <v>0</v>
      </c>
      <c r="I83" s="4">
        <f t="shared" si="53"/>
        <v>0</v>
      </c>
      <c r="J83" s="32">
        <f t="shared" si="50"/>
        <v>0</v>
      </c>
    </row>
    <row r="84" spans="1:10" ht="16.5" customHeight="1" x14ac:dyDescent="0.25">
      <c r="A84" s="31" t="s">
        <v>78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22">
        <f t="shared" ref="J84:J85" si="54">SUM(D84:I84)</f>
        <v>0</v>
      </c>
    </row>
    <row r="85" spans="1:10" ht="16.5" customHeight="1" x14ac:dyDescent="0.25">
      <c r="A85" s="31" t="s">
        <v>79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22">
        <f t="shared" si="54"/>
        <v>0</v>
      </c>
    </row>
    <row r="86" spans="1:10" ht="16.5" customHeight="1" x14ac:dyDescent="0.25">
      <c r="A86" s="33" t="s">
        <v>80</v>
      </c>
      <c r="B86" s="4">
        <f>B87</f>
        <v>0</v>
      </c>
      <c r="C86" s="4">
        <f t="shared" ref="C86:J86" si="55">C87</f>
        <v>0</v>
      </c>
      <c r="D86" s="4">
        <f t="shared" si="55"/>
        <v>0</v>
      </c>
      <c r="E86" s="4">
        <f t="shared" si="55"/>
        <v>0</v>
      </c>
      <c r="F86" s="4">
        <f t="shared" si="55"/>
        <v>0</v>
      </c>
      <c r="G86" s="4">
        <f t="shared" si="55"/>
        <v>0</v>
      </c>
      <c r="H86" s="4">
        <f t="shared" si="55"/>
        <v>0</v>
      </c>
      <c r="I86" s="4">
        <f t="shared" si="55"/>
        <v>0</v>
      </c>
      <c r="J86" s="32">
        <f t="shared" si="55"/>
        <v>0</v>
      </c>
    </row>
    <row r="87" spans="1:10" ht="16.5" customHeight="1" x14ac:dyDescent="0.25">
      <c r="A87" s="31" t="s">
        <v>81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22">
        <f>SUM(D87:I87)</f>
        <v>0</v>
      </c>
    </row>
    <row r="88" spans="1:10" ht="16.5" customHeight="1" x14ac:dyDescent="0.25">
      <c r="A88" s="36" t="s">
        <v>88</v>
      </c>
      <c r="B88" s="37">
        <f>B86+B83+B80</f>
        <v>0</v>
      </c>
      <c r="C88" s="37">
        <f t="shared" ref="C88:J88" si="56">C86+C83+C80</f>
        <v>0</v>
      </c>
      <c r="D88" s="37">
        <f t="shared" si="56"/>
        <v>0</v>
      </c>
      <c r="E88" s="37">
        <f t="shared" ref="E88:G88" si="57">E86+E83+E80</f>
        <v>0</v>
      </c>
      <c r="F88" s="37">
        <f t="shared" ref="F88" si="58">F86+F83+F80</f>
        <v>0</v>
      </c>
      <c r="G88" s="37">
        <f t="shared" si="57"/>
        <v>0</v>
      </c>
      <c r="H88" s="37">
        <f t="shared" ref="H88:I88" si="59">H86+H83+H80</f>
        <v>0</v>
      </c>
      <c r="I88" s="37">
        <f t="shared" si="59"/>
        <v>0</v>
      </c>
      <c r="J88" s="38">
        <f t="shared" si="56"/>
        <v>0</v>
      </c>
    </row>
    <row r="89" spans="1:10" ht="4.5" customHeight="1" x14ac:dyDescent="0.25">
      <c r="A89" s="31"/>
      <c r="B89" s="3"/>
      <c r="C89" s="3"/>
      <c r="D89" s="3"/>
      <c r="E89" s="3"/>
      <c r="F89" s="3"/>
      <c r="G89" s="3"/>
      <c r="H89" s="3"/>
      <c r="I89" s="3"/>
      <c r="J89" s="22"/>
    </row>
    <row r="90" spans="1:10" x14ac:dyDescent="0.25">
      <c r="A90" s="40" t="s">
        <v>82</v>
      </c>
      <c r="B90" s="41">
        <f>B88+B78</f>
        <v>7256831790</v>
      </c>
      <c r="C90" s="41">
        <f t="shared" ref="C90:J90" si="60">C88+C78</f>
        <v>8557800470.8699999</v>
      </c>
      <c r="D90" s="41">
        <f t="shared" si="60"/>
        <v>374721940.30000001</v>
      </c>
      <c r="E90" s="41">
        <f t="shared" si="60"/>
        <v>599390026.13000011</v>
      </c>
      <c r="F90" s="41">
        <f t="shared" si="60"/>
        <v>734215998.11999989</v>
      </c>
      <c r="G90" s="41">
        <f t="shared" si="60"/>
        <v>590327157.13000011</v>
      </c>
      <c r="H90" s="41">
        <f t="shared" ref="H90:I90" si="61">H88+H78</f>
        <v>529647743.05999976</v>
      </c>
      <c r="I90" s="41">
        <f t="shared" si="61"/>
        <v>873940447.88000011</v>
      </c>
      <c r="J90" s="42">
        <f t="shared" si="60"/>
        <v>3702243312.6199999</v>
      </c>
    </row>
    <row r="91" spans="1:10" x14ac:dyDescent="0.25">
      <c r="A91" s="5" t="s">
        <v>89</v>
      </c>
      <c r="B91" s="6"/>
      <c r="C91" s="6"/>
      <c r="D91" s="3"/>
      <c r="E91" s="3"/>
      <c r="F91" s="3"/>
      <c r="G91" s="3"/>
      <c r="H91" s="3"/>
      <c r="I91" s="3"/>
    </row>
    <row r="92" spans="1:10" x14ac:dyDescent="0.25">
      <c r="A92" s="5" t="s">
        <v>86</v>
      </c>
      <c r="B92" s="6"/>
      <c r="C92" s="6"/>
      <c r="D92" s="3"/>
      <c r="E92" s="3"/>
      <c r="F92" s="3"/>
      <c r="G92" s="3"/>
      <c r="H92" s="3"/>
      <c r="I92" s="3"/>
    </row>
    <row r="93" spans="1:10" ht="16.5" x14ac:dyDescent="0.3">
      <c r="A93" s="11" t="s">
        <v>83</v>
      </c>
      <c r="B93" s="10"/>
      <c r="C93" s="10"/>
      <c r="D93" s="10"/>
      <c r="E93" s="10"/>
      <c r="F93" s="10"/>
      <c r="G93" s="12"/>
      <c r="H93" s="12"/>
      <c r="I93" s="12"/>
      <c r="J93" s="10"/>
    </row>
    <row r="94" spans="1:10" ht="30" x14ac:dyDescent="0.3">
      <c r="A94" s="11" t="s">
        <v>84</v>
      </c>
      <c r="B94" s="10"/>
      <c r="C94" s="10"/>
      <c r="D94" s="10"/>
      <c r="E94" s="10"/>
      <c r="F94" s="10"/>
      <c r="G94" s="10"/>
      <c r="H94" s="10"/>
      <c r="I94" s="10"/>
      <c r="J94" s="46"/>
    </row>
    <row r="95" spans="1:10" ht="16.5" x14ac:dyDescent="0.3">
      <c r="A95" s="11" t="s">
        <v>85</v>
      </c>
      <c r="B95" s="10"/>
      <c r="C95" s="10"/>
      <c r="D95" s="10"/>
      <c r="E95" s="10"/>
      <c r="F95" s="10"/>
      <c r="G95" s="10"/>
      <c r="H95" s="10"/>
      <c r="I95" s="10"/>
      <c r="J95" s="10"/>
    </row>
    <row r="96" spans="1:10" ht="16.5" x14ac:dyDescent="0.3">
      <c r="A96" s="11" t="s">
        <v>96</v>
      </c>
      <c r="B96" s="10"/>
      <c r="C96" s="10"/>
      <c r="D96" s="10"/>
      <c r="E96" s="10"/>
      <c r="F96" s="10"/>
      <c r="G96" s="10"/>
      <c r="H96" s="10"/>
      <c r="I96" s="10"/>
      <c r="J96" s="10"/>
    </row>
    <row r="97" spans="1:10" ht="16.5" x14ac:dyDescent="0.3">
      <c r="A97" s="11" t="s">
        <v>97</v>
      </c>
      <c r="B97" s="10"/>
      <c r="C97" s="10"/>
      <c r="D97" s="10"/>
      <c r="E97" s="10"/>
      <c r="F97" s="10"/>
      <c r="G97" s="10"/>
      <c r="H97" s="10"/>
      <c r="I97" s="10"/>
      <c r="J97" s="10"/>
    </row>
    <row r="98" spans="1:10" x14ac:dyDescent="0.25">
      <c r="B98" s="3"/>
      <c r="C98" s="3"/>
      <c r="D98" s="3"/>
      <c r="E98" s="3"/>
      <c r="F98" s="3"/>
      <c r="G98" s="3"/>
      <c r="H98" s="3"/>
      <c r="I98" s="3"/>
    </row>
    <row r="99" spans="1:10" x14ac:dyDescent="0.25">
      <c r="A99" s="48"/>
      <c r="B99" s="48"/>
      <c r="C99" s="7"/>
      <c r="D99" s="3"/>
      <c r="E99" s="3"/>
      <c r="F99" s="3"/>
      <c r="G99" s="3"/>
      <c r="H99" s="3"/>
      <c r="I99" s="3"/>
    </row>
    <row r="100" spans="1:10" x14ac:dyDescent="0.25">
      <c r="A100" s="48"/>
      <c r="B100" s="48"/>
      <c r="C100" s="7"/>
      <c r="D100" s="3"/>
      <c r="E100" s="3"/>
      <c r="F100" s="3"/>
      <c r="G100" s="3"/>
      <c r="H100" s="3"/>
      <c r="I100" s="3"/>
    </row>
    <row r="101" spans="1:10" x14ac:dyDescent="0.25">
      <c r="B101" s="3"/>
      <c r="C101" s="3"/>
      <c r="D101" s="3"/>
      <c r="E101" s="3"/>
      <c r="F101" s="3"/>
      <c r="G101" s="3"/>
      <c r="H101" s="3"/>
      <c r="I101" s="3"/>
    </row>
    <row r="102" spans="1:10" x14ac:dyDescent="0.25">
      <c r="B102" s="3"/>
      <c r="C102" s="3"/>
      <c r="D102" s="8"/>
      <c r="E102" s="8"/>
      <c r="F102" s="8"/>
      <c r="G102" s="8"/>
      <c r="H102" s="8"/>
      <c r="I102" s="8"/>
    </row>
    <row r="103" spans="1:10" x14ac:dyDescent="0.25">
      <c r="A103" s="4"/>
    </row>
    <row r="104" spans="1:10" x14ac:dyDescent="0.25">
      <c r="A104" s="3"/>
    </row>
    <row r="105" spans="1:10" x14ac:dyDescent="0.25">
      <c r="A105" s="3"/>
    </row>
  </sheetData>
  <mergeCells count="10">
    <mergeCell ref="A99:B99"/>
    <mergeCell ref="A100:B100"/>
    <mergeCell ref="A7:J7"/>
    <mergeCell ref="A8:J8"/>
    <mergeCell ref="A9:J9"/>
    <mergeCell ref="A10:J10"/>
    <mergeCell ref="B12:B13"/>
    <mergeCell ref="C12:C13"/>
    <mergeCell ref="J12:J13"/>
    <mergeCell ref="D12:I12"/>
  </mergeCells>
  <pageMargins left="0.17" right="0.15748031496062992" top="0.25" bottom="0.69" header="0.15748031496062992" footer="0.15748031496062992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JUNIO</vt:lpstr>
      <vt:lpstr>JUNIO!Área_de_impresión</vt:lpstr>
      <vt:lpstr>JUNIO!Títulos_a_imprimir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2025-07-03T15:52:47Z</cp:lastPrinted>
  <dcterms:created xsi:type="dcterms:W3CDTF">2024-06-20T13:34:20Z</dcterms:created>
  <dcterms:modified xsi:type="dcterms:W3CDTF">2025-07-03T16:15:53Z</dcterms:modified>
</cp:coreProperties>
</file>