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iry de aza\Desktop\backup\Año 2025\Febrero\OAI\"/>
    </mc:Choice>
  </mc:AlternateContent>
  <xr:revisionPtr revIDLastSave="0" documentId="13_ncr:1_{E6CBF016-227E-456F-A47E-3DDD8E035BCE}" xr6:coauthVersionLast="47" xr6:coauthVersionMax="47" xr10:uidLastSave="{00000000-0000-0000-0000-000000000000}"/>
  <bookViews>
    <workbookView xWindow="-120" yWindow="-120" windowWidth="29040" windowHeight="15840" xr2:uid="{CB4CC4D3-6CA4-4CFC-8435-8DB1C645FC9E}"/>
  </bookViews>
  <sheets>
    <sheet name="OCTUBRE" sheetId="1" r:id="rId1"/>
  </sheets>
  <definedNames>
    <definedName name="_xlnm._FilterDatabase" localSheetId="0" hidden="1">OCTUBRE!$A$12:$N$88</definedName>
    <definedName name="_xlnm.Print_Area" localSheetId="0">OCTUBRE!$A$1:$N$105</definedName>
    <definedName name="_xlnm.Print_Titles" localSheetId="0">OCTUBRE!$1:$13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86" i="1" l="1"/>
  <c r="L83" i="1"/>
  <c r="L80" i="1"/>
  <c r="L74" i="1"/>
  <c r="L71" i="1"/>
  <c r="L66" i="1"/>
  <c r="L56" i="1"/>
  <c r="L48" i="1"/>
  <c r="L39" i="1"/>
  <c r="L29" i="1"/>
  <c r="L19" i="1"/>
  <c r="L15" i="1"/>
  <c r="M66" i="1"/>
  <c r="M71" i="1"/>
  <c r="M74" i="1"/>
  <c r="K80" i="1"/>
  <c r="K83" i="1"/>
  <c r="K86" i="1"/>
  <c r="K74" i="1"/>
  <c r="K71" i="1"/>
  <c r="K66" i="1"/>
  <c r="K56" i="1"/>
  <c r="K48" i="1"/>
  <c r="K39" i="1"/>
  <c r="K29" i="1"/>
  <c r="K19" i="1"/>
  <c r="K15" i="1"/>
  <c r="J86" i="1"/>
  <c r="J83" i="1"/>
  <c r="J80" i="1"/>
  <c r="J74" i="1"/>
  <c r="J71" i="1"/>
  <c r="J66" i="1"/>
  <c r="J56" i="1"/>
  <c r="J48" i="1"/>
  <c r="J39" i="1"/>
  <c r="J29" i="1"/>
  <c r="J19" i="1"/>
  <c r="J15" i="1"/>
  <c r="I80" i="1"/>
  <c r="M80" i="1"/>
  <c r="I83" i="1"/>
  <c r="M83" i="1"/>
  <c r="I86" i="1"/>
  <c r="M86" i="1"/>
  <c r="I74" i="1"/>
  <c r="I71" i="1"/>
  <c r="I66" i="1"/>
  <c r="I56" i="1"/>
  <c r="I48" i="1"/>
  <c r="I39" i="1"/>
  <c r="I29" i="1"/>
  <c r="I19" i="1"/>
  <c r="I15" i="1"/>
  <c r="H86" i="1"/>
  <c r="H83" i="1"/>
  <c r="H80" i="1"/>
  <c r="H74" i="1"/>
  <c r="H71" i="1"/>
  <c r="H66" i="1"/>
  <c r="H56" i="1"/>
  <c r="H48" i="1"/>
  <c r="H39" i="1"/>
  <c r="H29" i="1"/>
  <c r="H19" i="1"/>
  <c r="H15" i="1"/>
  <c r="L78" i="1" l="1"/>
  <c r="L88" i="1"/>
  <c r="L90" i="1" s="1"/>
  <c r="K88" i="1"/>
  <c r="K78" i="1"/>
  <c r="I78" i="1"/>
  <c r="H88" i="1"/>
  <c r="J88" i="1"/>
  <c r="J78" i="1"/>
  <c r="J90" i="1" s="1"/>
  <c r="I88" i="1"/>
  <c r="M88" i="1"/>
  <c r="H78" i="1"/>
  <c r="I90" i="1" l="1"/>
  <c r="K90" i="1"/>
  <c r="H90" i="1"/>
  <c r="N87" i="1"/>
  <c r="N85" i="1"/>
  <c r="N84" i="1"/>
  <c r="N82" i="1"/>
  <c r="N81" i="1"/>
  <c r="N77" i="1"/>
  <c r="N76" i="1"/>
  <c r="N75" i="1"/>
  <c r="N73" i="1"/>
  <c r="N72" i="1"/>
  <c r="N70" i="1"/>
  <c r="N69" i="1"/>
  <c r="N68" i="1"/>
  <c r="N67" i="1"/>
  <c r="N65" i="1"/>
  <c r="N64" i="1"/>
  <c r="N63" i="1"/>
  <c r="N62" i="1"/>
  <c r="N61" i="1"/>
  <c r="N60" i="1"/>
  <c r="N59" i="1"/>
  <c r="N58" i="1"/>
  <c r="N57" i="1"/>
  <c r="N55" i="1"/>
  <c r="N54" i="1"/>
  <c r="N53" i="1"/>
  <c r="N52" i="1"/>
  <c r="N51" i="1"/>
  <c r="N50" i="1"/>
  <c r="N49" i="1"/>
  <c r="N47" i="1"/>
  <c r="N46" i="1"/>
  <c r="N45" i="1"/>
  <c r="N44" i="1"/>
  <c r="N43" i="1"/>
  <c r="N42" i="1"/>
  <c r="N41" i="1"/>
  <c r="N40" i="1"/>
  <c r="N38" i="1"/>
  <c r="N37" i="1"/>
  <c r="N36" i="1"/>
  <c r="N35" i="1"/>
  <c r="N34" i="1"/>
  <c r="N33" i="1"/>
  <c r="N32" i="1"/>
  <c r="N31" i="1"/>
  <c r="N30" i="1"/>
  <c r="N28" i="1"/>
  <c r="N27" i="1"/>
  <c r="N26" i="1"/>
  <c r="N25" i="1"/>
  <c r="N24" i="1"/>
  <c r="N23" i="1"/>
  <c r="N22" i="1"/>
  <c r="N21" i="1"/>
  <c r="N20" i="1"/>
  <c r="N18" i="1"/>
  <c r="N17" i="1"/>
  <c r="N16" i="1"/>
  <c r="M15" i="1"/>
  <c r="M19" i="1"/>
  <c r="M29" i="1"/>
  <c r="M39" i="1"/>
  <c r="M48" i="1"/>
  <c r="M56" i="1"/>
  <c r="F80" i="1"/>
  <c r="F83" i="1"/>
  <c r="F86" i="1"/>
  <c r="M78" i="1" l="1"/>
  <c r="M90" i="1" s="1"/>
  <c r="F88" i="1"/>
  <c r="F74" i="1"/>
  <c r="F71" i="1"/>
  <c r="F66" i="1"/>
  <c r="F56" i="1"/>
  <c r="F48" i="1"/>
  <c r="F39" i="1"/>
  <c r="F29" i="1"/>
  <c r="F19" i="1"/>
  <c r="F15" i="1"/>
  <c r="E86" i="1"/>
  <c r="E83" i="1"/>
  <c r="E80" i="1"/>
  <c r="E74" i="1"/>
  <c r="E71" i="1"/>
  <c r="E66" i="1"/>
  <c r="E56" i="1"/>
  <c r="E48" i="1"/>
  <c r="E39" i="1"/>
  <c r="E29" i="1"/>
  <c r="E19" i="1"/>
  <c r="E15" i="1"/>
  <c r="G15" i="1"/>
  <c r="G19" i="1"/>
  <c r="G29" i="1"/>
  <c r="G39" i="1"/>
  <c r="G48" i="1"/>
  <c r="G56" i="1"/>
  <c r="G66" i="1"/>
  <c r="G71" i="1"/>
  <c r="G74" i="1"/>
  <c r="G80" i="1"/>
  <c r="G83" i="1"/>
  <c r="G86" i="1"/>
  <c r="C74" i="1"/>
  <c r="C71" i="1"/>
  <c r="C66" i="1"/>
  <c r="C56" i="1"/>
  <c r="C48" i="1"/>
  <c r="C39" i="1"/>
  <c r="C29" i="1"/>
  <c r="C19" i="1"/>
  <c r="F78" i="1" l="1"/>
  <c r="F90" i="1" s="1"/>
  <c r="E78" i="1"/>
  <c r="E88" i="1"/>
  <c r="G88" i="1"/>
  <c r="G78" i="1"/>
  <c r="N86" i="1"/>
  <c r="C86" i="1"/>
  <c r="D86" i="1"/>
  <c r="B86" i="1"/>
  <c r="C83" i="1"/>
  <c r="D83" i="1"/>
  <c r="B83" i="1"/>
  <c r="C80" i="1"/>
  <c r="D80" i="1"/>
  <c r="B80" i="1"/>
  <c r="D74" i="1"/>
  <c r="B74" i="1"/>
  <c r="D71" i="1"/>
  <c r="B71" i="1"/>
  <c r="N66" i="1"/>
  <c r="D66" i="1"/>
  <c r="B66" i="1"/>
  <c r="D56" i="1"/>
  <c r="B56" i="1"/>
  <c r="D48" i="1"/>
  <c r="N48" i="1" s="1"/>
  <c r="B48" i="1"/>
  <c r="D39" i="1"/>
  <c r="B39" i="1"/>
  <c r="D29" i="1"/>
  <c r="B29" i="1"/>
  <c r="D19" i="1"/>
  <c r="B19" i="1"/>
  <c r="D15" i="1"/>
  <c r="C15" i="1"/>
  <c r="C78" i="1" s="1"/>
  <c r="B15" i="1"/>
  <c r="E90" i="1" l="1"/>
  <c r="G90" i="1"/>
  <c r="D88" i="1"/>
  <c r="C88" i="1"/>
  <c r="B88" i="1"/>
  <c r="D78" i="1"/>
  <c r="D90" i="1" s="1"/>
  <c r="C90" i="1"/>
  <c r="B78" i="1"/>
  <c r="B90" i="1" s="1"/>
  <c r="N80" i="1"/>
  <c r="N71" i="1"/>
  <c r="N74" i="1"/>
  <c r="N83" i="1"/>
  <c r="N15" i="1"/>
  <c r="N56" i="1"/>
  <c r="N19" i="1"/>
  <c r="N29" i="1"/>
  <c r="N39" i="1"/>
  <c r="N88" i="1" l="1"/>
  <c r="N78" i="1"/>
  <c r="N90" i="1" l="1"/>
</calcChain>
</file>

<file path=xl/sharedStrings.xml><?xml version="1.0" encoding="utf-8"?>
<sst xmlns="http://schemas.openxmlformats.org/spreadsheetml/2006/main" count="102" uniqueCount="102">
  <si>
    <t>DIRECCION DE SERVICIOS DE ATENCION A EMERGENCIAS EXTRAHOSPITALARIAS</t>
  </si>
  <si>
    <t>EJECUCION DEL GASTO Y APLICACIONES FINANCIERAS</t>
  </si>
  <si>
    <t>VALORES EN RD$</t>
  </si>
  <si>
    <t>DETALLE</t>
  </si>
  <si>
    <t>PRESUPUESTO APROBADO</t>
  </si>
  <si>
    <t>PRESUPUESTO MODIFICADO</t>
  </si>
  <si>
    <t>GASTO DEVENGADO</t>
  </si>
  <si>
    <t>TOTAL</t>
  </si>
  <si>
    <t>ENERO</t>
  </si>
  <si>
    <t>2 - GASTOS</t>
  </si>
  <si>
    <t>2.1 - REMUNERACIONES Y CONTRIBUCIONES</t>
  </si>
  <si>
    <t>2.1.1 - REMUNERACIONES</t>
  </si>
  <si>
    <t>2.1.2 - SOBRESUELDOS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</si>
  <si>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</si>
  <si>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</si>
  <si>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</si>
  <si>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</si>
  <si>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</si>
  <si>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</si>
  <si>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</si>
  <si>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</si>
  <si>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</si>
  <si>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</si>
  <si>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</si>
  <si>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</si>
  <si>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</si>
  <si>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</si>
  <si>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</si>
  <si>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</si>
  <si>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</si>
  <si>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</si>
  <si>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</si>
  <si>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GASTOS QUE SE ASIGNARÁN DURANTE EL EJERCICIO (ART. 32 Y 33 LEY 423-06) A</t>
  </si>
  <si>
    <t>2.3.9 - PRODUCTOS Y ÚTILES VARIOS</t>
  </si>
  <si>
    <t>2.4 TRANSFERENCIAS CORRIENTES</t>
  </si>
  <si>
    <t>2.4.1 TRANSFERENCIAS CORRIENTES AL SECTOR PRIVADO</t>
  </si>
  <si>
    <t>2.4.2 TRANSFERENCIAS CORRIENTES AL GOBIERNO GENERAL NACIONAL</t>
  </si>
  <si>
    <t>2.4.3 TRANSFERENCIAS CORRIENTES A GOBIERNOS GENERALES LOCALES</t>
  </si>
  <si>
    <t>2.4.4 TRANSFERENCIAS CORRIENTES A EMPRESAS PÚBLICAS NO FINANCIERAS</t>
  </si>
  <si>
    <t>2.4.5 TRANSFERENCIAS CORRIENTES A INSTITUCIONES PÚBLICAS FINANCIERAS</t>
  </si>
  <si>
    <t>2.4.6 SUBVENCIONES</t>
  </si>
  <si>
    <t>2.4.7 TRANSFERENCIAS CORRIENTES AL SECTOR EXTERNO</t>
  </si>
  <si>
    <t>2.4.9 TRANSFERENCIAS CORRIENTES A OTRAS INSTITUCIONES PÚBLICAS</t>
  </si>
  <si>
    <t>2.5 TRANSFERENCIAS DE CAPITAL</t>
  </si>
  <si>
    <t>2.5.1 TRANSFERENCIAS DE CAPITAL AL SECTOR PRIVADO</t>
  </si>
  <si>
    <t>2.5.2 TRANSFERENCIAS DE CAPITAL AL GOBIERNO GENERAL NACIONAL</t>
  </si>
  <si>
    <t>2.5.3 TRANSFERENCIAS DE CAPITAL A GOBIERNOS GENERALES LOCALES</t>
  </si>
  <si>
    <t>2.5.4 TRANSFERENCIAS DE CAPITAL A EMPRESAS PÚBLICAS NO FINANCIERAS</t>
  </si>
  <si>
    <t>2.5.5 TRANSFERENCIAS DE CAPITAL A INSTITUCIONES PÚBLICAS FINANCIERAS</t>
  </si>
  <si>
    <t>2.5.6 TRANSFERENCIAS DE CAPITAL AL SECTOR EXTERNO</t>
  </si>
  <si>
    <t>2.5.9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</si>
  <si>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</si>
  <si>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</si>
  <si>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</si>
  <si>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</si>
  <si>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</si>
  <si>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</si>
  <si>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EQUIPOS DE DEFENSA Y SEGURIDAD</t>
  </si>
  <si>
    <t>2.6.7 ACTIVOS BIOLÓGICOS</t>
  </si>
  <si>
    <t>2.6.8 BIENES INTANGIBLES</t>
  </si>
  <si>
    <t>2.6.9 EDIFICIOS, ESTRUCTURAS, TIERRAS, TERRENOS Y OBJETOS DE VALOR</t>
  </si>
  <si>
    <t>2.7 - OBRAS</t>
  </si>
  <si>
    <t>2.7.1 - OBRAS EN EDIFICACIONES</t>
  </si>
  <si>
    <t>2.7.2 INFRAESTRUCTURA</t>
  </si>
  <si>
    <t>2.7.3 CONSTRUCCIONES EN BIENES CONCESIONADOS</t>
  </si>
  <si>
    <t>2.7.4 GASTOS QUE SE ASIGNARÁN DURANTE EL EJERCICIO PARA INVERSIÓN (ART. 32 Y 33 LEY 423-06)</t>
  </si>
  <si>
    <t>2.8 - ADQUISICION DE ACTIVOS FINANCIEROS CON FINES DE POLÍTICA</t>
  </si>
  <si>
    <t>2.8.1-CONCESION DE PRESTAMOS</t>
  </si>
  <si>
    <t>2.8.2-ADQUISICION DE TITULOS VALORES REPRESENTATIVOS DE DEUDA</t>
  </si>
  <si>
    <t>2.9-GASTOS FINANCIEROS</t>
  </si>
  <si>
    <t>2.9.1-INTERESES DE LA DEUDA PUBLICA INTERNA</t>
  </si>
  <si>
    <t>2.9.2-INTERESES DE LA DEUDA PUBLICA EXTERNA</t>
  </si>
  <si>
    <t>2.9.4-COMISIONES Y OTROS GASTOS BANCARIOS DE LA DEUDA PUBLICA</t>
  </si>
  <si>
    <t>4-APLICACIONES FINANCIERAS</t>
  </si>
  <si>
    <t>4.1-INCREMENTO DE ACTIVOS FINANCIEROS</t>
  </si>
  <si>
    <t>4.1.1-INCREMENTO DE ACTIVOS FINANCIEROS CORRIENTES</t>
  </si>
  <si>
    <t>4.1.2-INCREMENTO DE ACTIVOS FINANCIEROS NO CORRIENTES</t>
  </si>
  <si>
    <t>4.2-DISMINUCION DE PASIVOS</t>
  </si>
  <si>
    <t>4.2.1-DISMINUCION DE PASIVOS CORRIENTES</t>
  </si>
  <si>
    <t>4.2.2-DISMINUCION DE PASIVOS NO CORRIENTES</t>
  </si>
  <si>
    <t>4.3-DISMINUCION DE FONDOS DE TERCEROS</t>
  </si>
  <si>
    <t>4.3.5-DISMINUCION DEPOSITOS FONDOS DE TERCEROS</t>
  </si>
  <si>
    <t>TOTAL GASTOS Y APLICACIONES FINANCIERAS</t>
  </si>
  <si>
    <t>1. GASTO DEVENGADO. </t>
  </si>
  <si>
    <t>2. SE PRESENTA EL GASTO POR MES; CADA MES SE DEBE ACTUALIZAR EL GASTO DEVENGADO DE LOS MESES ANTERIORES. </t>
  </si>
  <si>
    <t>3. SE PRESENTA LA CLASIFICACIÓN OBJETAL DEL GASTO AL NIVEL DE CUENTA. </t>
  </si>
  <si>
    <t>NOTAS:</t>
  </si>
  <si>
    <t xml:space="preserve">TOTAL GASTOS </t>
  </si>
  <si>
    <t>TOTAL APLICACIONES FINANCIERAS</t>
  </si>
  <si>
    <r>
      <t xml:space="preserve">FUENTE:  </t>
    </r>
    <r>
      <rPr>
        <sz val="10"/>
        <color theme="1"/>
        <rFont val="Times New Roman"/>
        <family val="1"/>
      </rPr>
      <t>REPORTE DEL -SIGEF</t>
    </r>
  </si>
  <si>
    <t>AÑO 2025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</si>
  <si>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</si>
  <si>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</si>
  <si>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</si>
  <si>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</si>
  <si>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</si>
  <si>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</si>
  <si>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</si>
  <si>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</si>
  <si>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</si>
  <si>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4. FECHA DE IMPUTACIÓN: 31/10/2025</t>
  </si>
  <si>
    <t>5. FECHA DE REGISTRO: 31/10/2025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</si>
</sst>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Segoe UI"/>
      <family val="2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theme="4" tint="0.79998168889431442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rgb="FFFF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rgb="FFFF0000"/>
      </bottom>
      <diagonal/>
    </border>
    <border>
      <left/>
      <right style="thin">
        <color auto="1"/>
      </right>
      <top/>
      <bottom style="thin">
        <color rgb="FFFF0000"/>
      </bottom>
      <diagonal/>
    </border>
    <border>
      <left style="thin">
        <color auto="1"/>
      </left>
      <right/>
      <top style="thin">
        <color theme="4" tint="0.39997558519241921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7">
    <xf numFmtId="0" fontId="0" fillId="0" borderId="0" xfId="0"/>
    <xf numFmtId="0" fontId="3" fillId="0" borderId="0" xfId="0" applyFont="1"/>
    <xf numFmtId="43" fontId="4" fillId="0" borderId="1" xfId="1" applyFont="1" applyBorder="1" applyAlignment="1">
      <alignment horizontal="left" vertical="center" wrapText="1"/>
    </xf>
    <xf numFmtId="4" fontId="3" fillId="0" borderId="0" xfId="0" applyNumberFormat="1" applyFont="1"/>
    <xf numFmtId="4" fontId="4" fillId="0" borderId="0" xfId="0" applyNumberFormat="1" applyFont="1"/>
    <xf numFmtId="0" fontId="8" fillId="0" borderId="0" xfId="0" applyFont="1" applyAlignment="1">
      <alignment horizontal="left" vertical="center" wrapText="1"/>
    </xf>
    <xf numFmtId="4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43" fontId="3" fillId="0" borderId="0" xfId="1" applyFont="1"/>
    <xf numFmtId="4" fontId="4" fillId="0" borderId="1" xfId="0" applyNumberFormat="1" applyFont="1" applyBorder="1"/>
    <xf numFmtId="0" fontId="9" fillId="0" borderId="0" xfId="0" applyFont="1"/>
    <xf numFmtId="0" fontId="10" fillId="0" borderId="0" xfId="0" applyFont="1" applyAlignment="1">
      <alignment horizontal="left" vertical="center" wrapText="1" indent="2"/>
    </xf>
    <xf numFmtId="43" fontId="9" fillId="0" borderId="0" xfId="1" applyFont="1"/>
    <xf numFmtId="0" fontId="5" fillId="2" borderId="5" xfId="0" applyFont="1" applyFill="1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43" fontId="4" fillId="0" borderId="8" xfId="1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4" fontId="6" fillId="0" borderId="0" xfId="1" applyNumberFormat="1" applyFont="1" applyBorder="1" applyAlignment="1">
      <alignment horizontal="right" vertical="center" wrapText="1"/>
    </xf>
    <xf numFmtId="4" fontId="6" fillId="0" borderId="6" xfId="1" applyNumberFormat="1" applyFont="1" applyBorder="1" applyAlignment="1">
      <alignment horizontal="right" vertical="center" wrapText="1"/>
    </xf>
    <xf numFmtId="0" fontId="7" fillId="0" borderId="5" xfId="0" applyFont="1" applyBorder="1" applyAlignment="1">
      <alignment horizontal="left" vertical="center" wrapText="1" indent="2"/>
    </xf>
    <xf numFmtId="4" fontId="7" fillId="0" borderId="0" xfId="0" applyNumberFormat="1" applyFont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6" fillId="0" borderId="0" xfId="0" applyNumberFormat="1" applyFont="1" applyAlignment="1">
      <alignment horizontal="right" vertical="center" wrapText="1"/>
    </xf>
    <xf numFmtId="4" fontId="6" fillId="0" borderId="6" xfId="0" applyNumberFormat="1" applyFont="1" applyBorder="1" applyAlignment="1">
      <alignment horizontal="right" vertical="center" wrapText="1"/>
    </xf>
    <xf numFmtId="4" fontId="7" fillId="0" borderId="0" xfId="0" applyNumberFormat="1" applyFont="1"/>
    <xf numFmtId="4" fontId="3" fillId="0" borderId="0" xfId="0" applyNumberFormat="1" applyFont="1" applyAlignment="1">
      <alignment horizontal="right"/>
    </xf>
    <xf numFmtId="4" fontId="7" fillId="0" borderId="0" xfId="0" applyNumberFormat="1" applyFont="1" applyAlignment="1">
      <alignment vertical="top"/>
    </xf>
    <xf numFmtId="4" fontId="7" fillId="0" borderId="0" xfId="0" applyNumberFormat="1" applyFont="1" applyAlignment="1">
      <alignment vertical="center" wrapText="1"/>
    </xf>
    <xf numFmtId="4" fontId="6" fillId="0" borderId="0" xfId="0" applyNumberFormat="1" applyFont="1" applyAlignment="1">
      <alignment vertical="center" wrapText="1"/>
    </xf>
    <xf numFmtId="4" fontId="6" fillId="0" borderId="6" xfId="0" applyNumberFormat="1" applyFont="1" applyBorder="1" applyAlignment="1">
      <alignment vertical="center" wrapText="1"/>
    </xf>
    <xf numFmtId="0" fontId="3" fillId="0" borderId="5" xfId="0" applyFont="1" applyBorder="1" applyAlignment="1">
      <alignment horizontal="left" vertical="center" wrapText="1" indent="2"/>
    </xf>
    <xf numFmtId="4" fontId="4" fillId="0" borderId="6" xfId="0" applyNumberFormat="1" applyFont="1" applyBorder="1"/>
    <xf numFmtId="0" fontId="4" fillId="0" borderId="5" xfId="0" applyFont="1" applyBorder="1" applyAlignment="1">
      <alignment horizontal="left" vertical="center" wrapText="1"/>
    </xf>
    <xf numFmtId="4" fontId="4" fillId="0" borderId="0" xfId="0" applyNumberFormat="1" applyFont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0" fontId="4" fillId="3" borderId="5" xfId="0" applyFont="1" applyFill="1" applyBorder="1" applyAlignment="1">
      <alignment horizontal="left" vertical="center" wrapText="1"/>
    </xf>
    <xf numFmtId="4" fontId="4" fillId="3" borderId="0" xfId="0" applyNumberFormat="1" applyFont="1" applyFill="1"/>
    <xf numFmtId="4" fontId="4" fillId="3" borderId="6" xfId="0" applyNumberFormat="1" applyFont="1" applyFill="1" applyBorder="1"/>
    <xf numFmtId="4" fontId="4" fillId="0" borderId="8" xfId="0" applyNumberFormat="1" applyFont="1" applyBorder="1"/>
    <xf numFmtId="0" fontId="6" fillId="2" borderId="9" xfId="0" applyFont="1" applyFill="1" applyBorder="1" applyAlignment="1">
      <alignment horizontal="left" vertical="center" wrapText="1"/>
    </xf>
    <xf numFmtId="4" fontId="6" fillId="2" borderId="10" xfId="0" applyNumberFormat="1" applyFont="1" applyFill="1" applyBorder="1" applyAlignment="1">
      <alignment horizontal="center" vertical="center" wrapText="1"/>
    </xf>
    <xf numFmtId="4" fontId="6" fillId="2" borderId="11" xfId="0" applyNumberFormat="1" applyFont="1" applyFill="1" applyBorder="1" applyAlignment="1">
      <alignment horizontal="center" vertical="center" wrapText="1"/>
    </xf>
    <xf numFmtId="4" fontId="9" fillId="0" borderId="0" xfId="0" applyNumberFormat="1" applyFont="1"/>
    <xf numFmtId="0" fontId="5" fillId="2" borderId="2" xfId="0" applyFont="1" applyFill="1" applyBorder="1" applyAlignment="1">
      <alignment horizontal="center" vertical="center" wrapText="1"/>
    </xf>
    <xf numFmtId="43" fontId="9" fillId="0" borderId="0" xfId="0" applyNumberFormat="1" applyFont="1"/>
    <xf numFmtId="0" fontId="3" fillId="0" borderId="12" xfId="0" applyFont="1" applyBorder="1" applyAlignment="1">
      <alignment horizontal="left" vertical="center" wrapText="1" indent="2"/>
    </xf>
    <xf numFmtId="4" fontId="3" fillId="0" borderId="13" xfId="0" applyNumberFormat="1" applyFont="1" applyBorder="1"/>
    <xf numFmtId="4" fontId="7" fillId="0" borderId="14" xfId="0" applyNumberFormat="1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4" fontId="6" fillId="2" borderId="10" xfId="0" applyNumberFormat="1" applyFont="1" applyFill="1" applyBorder="1" applyAlignment="1">
      <alignment horizontal="righ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996950</xdr:colOff>
      <xdr:row>0</xdr:row>
      <xdr:rowOff>0</xdr:rowOff>
    </xdr:from>
    <xdr:to>
      <xdr:col>5</xdr:col>
      <xdr:colOff>304800</xdr:colOff>
      <xdr:row>5</xdr:row>
      <xdr:rowOff>152400</xdr:rowOff>
    </xdr:to>
    <xdr:pic>
      <xdr:nvPicPr>
        <xdr:cNvPr id="2" name="Imagen 1" descr="Logotipo&#10;&#10;Descripción generada automáticamente">
          <a:extLst>
            <a:ext uri="{FF2B5EF4-FFF2-40B4-BE49-F238E27FC236}">
              <a16:creationId xmlns:a16="http://schemas.microsoft.com/office/drawing/2014/main" id="{4DCEA2BC-84FC-4D03-84B9-3B562A54B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48750" y="0"/>
          <a:ext cx="25717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1419225</xdr:colOff>
      <xdr:row>101</xdr:row>
      <xdr:rowOff>158750</xdr:rowOff>
    </xdr:from>
    <xdr:to>
      <xdr:col>14</xdr:col>
      <xdr:colOff>0</xdr:colOff>
      <xdr:row>107</xdr:row>
      <xdr:rowOff>6350</xdr:rowOff>
    </xdr:to>
    <xdr:grpSp>
      <xdr:nvGrpSpPr>
        <xdr:cNvPr id="7" name="Grupo 6">
          <a:extLst>
            <a:ext uri="{FF2B5EF4-FFF2-40B4-BE49-F238E27FC236}">
              <a16:creationId xmlns:a16="http://schemas.microsoft.com/office/drawing/2014/main" id="{A5E280E3-B5E8-CB05-3F35-39AC70D8B5B4}"/>
            </a:ext>
          </a:extLst>
        </xdr:cNvPr>
        <xdr:cNvGrpSpPr/>
      </xdr:nvGrpSpPr>
      <xdr:grpSpPr>
        <a:xfrm>
          <a:off x="1419225" y="20821650"/>
          <a:ext cx="19243675" cy="990600"/>
          <a:chOff x="180975" y="19745325"/>
          <a:chExt cx="12296775" cy="990600"/>
        </a:xfrm>
      </xdr:grpSpPr>
      <xdr:grpSp>
        <xdr:nvGrpSpPr>
          <xdr:cNvPr id="3" name="Grupo 4">
            <a:extLst>
              <a:ext uri="{FF2B5EF4-FFF2-40B4-BE49-F238E27FC236}">
                <a16:creationId xmlns:a16="http://schemas.microsoft.com/office/drawing/2014/main" id="{B55A0EE4-815E-478C-A261-607B1E8E0F7A}"/>
              </a:ext>
            </a:extLst>
          </xdr:cNvPr>
          <xdr:cNvGrpSpPr>
            <a:grpSpLocks/>
          </xdr:cNvGrpSpPr>
        </xdr:nvGrpSpPr>
        <xdr:grpSpPr bwMode="auto">
          <a:xfrm>
            <a:off x="180975" y="19745325"/>
            <a:ext cx="12296775" cy="990600"/>
            <a:chOff x="0" y="9953625"/>
            <a:chExt cx="8416728" cy="1038225"/>
          </a:xfrm>
        </xdr:grpSpPr>
        <xdr:sp macro="" textlink="">
          <xdr:nvSpPr>
            <xdr:cNvPr id="4" name="CuadroTexto 3">
              <a:extLst>
                <a:ext uri="{FF2B5EF4-FFF2-40B4-BE49-F238E27FC236}">
                  <a16:creationId xmlns:a16="http://schemas.microsoft.com/office/drawing/2014/main" id="{711B2ED9-5C91-CC90-5BAA-FECF3006D476}"/>
                </a:ext>
              </a:extLst>
            </xdr:cNvPr>
            <xdr:cNvSpPr txBox="1"/>
          </xdr:nvSpPr>
          <xdr:spPr>
            <a:xfrm>
              <a:off x="4707109" y="9953625"/>
              <a:ext cx="3709619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APROBADO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LIC. ERIS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ANTONIO FELIZ FELIZ</a:t>
              </a:r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,</a:t>
              </a:r>
            </a:p>
            <a:p>
              <a:pPr algn="ctr"/>
              <a:r>
                <a:rPr lang="es-DO" sz="900">
                  <a:solidFill>
                    <a:schemeClr val="dk1"/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rPr>
                <a:t>ENCARGADO DEPARTAMENTO ADMINISTARIVO-</a:t>
              </a:r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FINANCIERO</a:t>
              </a:r>
            </a:p>
          </xdr:txBody>
        </xdr:sp>
        <xdr:sp macro="" textlink="">
          <xdr:nvSpPr>
            <xdr:cNvPr id="5" name="CuadroTexto 4">
              <a:extLst>
                <a:ext uri="{FF2B5EF4-FFF2-40B4-BE49-F238E27FC236}">
                  <a16:creationId xmlns:a16="http://schemas.microsoft.com/office/drawing/2014/main" id="{D72CA3FA-F8D2-C45A-9E95-5D0876B40FBA}"/>
                </a:ext>
              </a:extLst>
            </xdr:cNvPr>
            <xdr:cNvSpPr txBox="1"/>
          </xdr:nvSpPr>
          <xdr:spPr>
            <a:xfrm>
              <a:off x="0" y="9953625"/>
              <a:ext cx="2444828" cy="103822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l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PREPARADO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POR:</a:t>
              </a:r>
            </a:p>
            <a:p>
              <a:pPr algn="ctr"/>
              <a:r>
                <a:rPr lang="es-DO" sz="900" b="1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LIC.</a:t>
              </a:r>
              <a:r>
                <a:rPr lang="es-DO" sz="900" b="1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ANDRES HERNANDEZ</a:t>
              </a:r>
              <a:endParaRPr lang="es-DO" sz="900" b="1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  <a:p>
              <a:pPr algn="ctr"/>
              <a:r>
                <a:rPr lang="es-DO" sz="900">
                  <a:latin typeface="Times New Roman" panose="02020603050405020304" pitchFamily="18" charset="0"/>
                  <a:cs typeface="Times New Roman" panose="02020603050405020304" pitchFamily="18" charset="0"/>
                </a:rPr>
                <a:t>     ENCARGADO</a:t>
              </a:r>
              <a:r>
                <a:rPr lang="es-DO" sz="900" baseline="0">
                  <a:latin typeface="Times New Roman" panose="02020603050405020304" pitchFamily="18" charset="0"/>
                  <a:cs typeface="Times New Roman" panose="02020603050405020304" pitchFamily="18" charset="0"/>
                </a:rPr>
                <a:t> DIVISION DE PRESUPUESTO</a:t>
              </a:r>
            </a:p>
            <a:p>
              <a:pPr algn="ctr"/>
              <a:endParaRPr lang="es-DO" sz="900">
                <a:latin typeface="Times New Roman" panose="02020603050405020304" pitchFamily="18" charset="0"/>
                <a:cs typeface="Times New Roman" panose="02020603050405020304" pitchFamily="18" charset="0"/>
              </a:endParaRPr>
            </a:p>
          </xdr:txBody>
        </xdr:sp>
      </xdr:grpSp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523A91C7-195C-4E53-8D75-7FC98137A983}"/>
              </a:ext>
            </a:extLst>
          </xdr:cNvPr>
          <xdr:cNvSpPr txBox="1"/>
        </xdr:nvSpPr>
        <xdr:spPr bwMode="auto">
          <a:xfrm>
            <a:off x="2590799" y="19869150"/>
            <a:ext cx="4448175" cy="66675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/>
            <a:r>
              <a:rPr lang="es-DO" sz="900" b="1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LIC. ANTOLIN</a:t>
            </a:r>
            <a:r>
              <a:rPr lang="es-DO" sz="900" b="1" baseline="0">
                <a:latin typeface="Times New Roman" panose="02020603050405020304" pitchFamily="18" charset="0"/>
                <a:cs typeface="Times New Roman" panose="02020603050405020304" pitchFamily="18" charset="0"/>
              </a:rPr>
              <a:t> PANIAGUA RAMIREZ</a:t>
            </a:r>
            <a:endParaRPr lang="es-DO" sz="900" b="1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r>
              <a:rPr lang="es-DO" sz="900">
                <a:latin typeface="Times New Roman" panose="02020603050405020304" pitchFamily="18" charset="0"/>
                <a:cs typeface="Times New Roman" panose="02020603050405020304" pitchFamily="18" charset="0"/>
              </a:rPr>
              <a:t>                        ENCARGADO DIVISION FINANCIERA</a:t>
            </a:r>
            <a:endParaRPr lang="es-DO" sz="900" baseline="0"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algn="ctr"/>
            <a:endParaRPr lang="es-DO" sz="900">
              <a:latin typeface="Times New Roman" panose="02020603050405020304" pitchFamily="18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536B-7585-46DA-A77D-7F774664799B}">
  <sheetPr codeName="Hoja12"/>
  <dimension ref="A7:N104"/>
  <sheetViews>
    <sheetView showGridLines="0" tabSelected="1" topLeftCell="A63" zoomScale="75" zoomScaleNormal="75" workbookViewId="0">
      <selection activeCell="A101" sqref="A101:XFD101"/>
    </sheetView>
  </sheetViews>
  <sheetFormatPr baseColWidth="10" defaultColWidth="9.140625" defaultRowHeight="15" x14ac:dyDescent="0.25"/>
  <cols>
    <col min="1" max="1" width="102.7109375" style="1" customWidth="1"/>
    <col min="2" max="2" width="18" style="1" customWidth="1"/>
    <col min="3" max="3" width="17.7109375" style="1" bestFit="1" customWidth="1"/>
    <col min="4" max="9" width="15.5703125" style="1" customWidth="1"/>
    <col min="10" max="10" width="14.5703125" style="1" customWidth="1"/>
    <col min="11" max="11" width="15.5703125" style="1" customWidth="1"/>
    <col min="12" max="12" width="15.28515625" style="1" customWidth="1"/>
    <col min="13" max="13" width="16" style="1" customWidth="1"/>
    <col min="14" max="14" width="16.140625" style="1" customWidth="1"/>
    <col min="231" max="231" width="108" customWidth="1"/>
    <col min="232" max="233" width="19.7109375" customWidth="1"/>
    <col min="234" max="234" width="18.7109375" customWidth="1"/>
    <col min="235" max="245" width="0" hidden="1" customWidth="1"/>
    <col min="246" max="246" width="17.140625" customWidth="1"/>
    <col min="487" max="487" width="108" customWidth="1"/>
    <col min="488" max="489" width="19.7109375" customWidth="1"/>
    <col min="490" max="490" width="18.7109375" customWidth="1"/>
    <col min="491" max="501" width="0" hidden="1" customWidth="1"/>
    <col min="502" max="502" width="17.140625" customWidth="1"/>
    <col min="743" max="743" width="108" customWidth="1"/>
    <col min="744" max="745" width="19.7109375" customWidth="1"/>
    <col min="746" max="746" width="18.7109375" customWidth="1"/>
    <col min="747" max="757" width="0" hidden="1" customWidth="1"/>
    <col min="758" max="758" width="17.140625" customWidth="1"/>
    <col min="999" max="999" width="108" customWidth="1"/>
    <col min="1000" max="1001" width="19.7109375" customWidth="1"/>
    <col min="1002" max="1002" width="18.7109375" customWidth="1"/>
    <col min="1003" max="1013" width="0" hidden="1" customWidth="1"/>
    <col min="1014" max="1014" width="17.140625" customWidth="1"/>
    <col min="1255" max="1255" width="108" customWidth="1"/>
    <col min="1256" max="1257" width="19.7109375" customWidth="1"/>
    <col min="1258" max="1258" width="18.7109375" customWidth="1"/>
    <col min="1259" max="1269" width="0" hidden="1" customWidth="1"/>
    <col min="1270" max="1270" width="17.140625" customWidth="1"/>
    <col min="1511" max="1511" width="108" customWidth="1"/>
    <col min="1512" max="1513" width="19.7109375" customWidth="1"/>
    <col min="1514" max="1514" width="18.7109375" customWidth="1"/>
    <col min="1515" max="1525" width="0" hidden="1" customWidth="1"/>
    <col min="1526" max="1526" width="17.140625" customWidth="1"/>
    <col min="1767" max="1767" width="108" customWidth="1"/>
    <col min="1768" max="1769" width="19.7109375" customWidth="1"/>
    <col min="1770" max="1770" width="18.7109375" customWidth="1"/>
    <col min="1771" max="1781" width="0" hidden="1" customWidth="1"/>
    <col min="1782" max="1782" width="17.140625" customWidth="1"/>
    <col min="2023" max="2023" width="108" customWidth="1"/>
    <col min="2024" max="2025" width="19.7109375" customWidth="1"/>
    <col min="2026" max="2026" width="18.7109375" customWidth="1"/>
    <col min="2027" max="2037" width="0" hidden="1" customWidth="1"/>
    <col min="2038" max="2038" width="17.140625" customWidth="1"/>
    <col min="2279" max="2279" width="108" customWidth="1"/>
    <col min="2280" max="2281" width="19.7109375" customWidth="1"/>
    <col min="2282" max="2282" width="18.7109375" customWidth="1"/>
    <col min="2283" max="2293" width="0" hidden="1" customWidth="1"/>
    <col min="2294" max="2294" width="17.140625" customWidth="1"/>
    <col min="2535" max="2535" width="108" customWidth="1"/>
    <col min="2536" max="2537" width="19.7109375" customWidth="1"/>
    <col min="2538" max="2538" width="18.7109375" customWidth="1"/>
    <col min="2539" max="2549" width="0" hidden="1" customWidth="1"/>
    <col min="2550" max="2550" width="17.140625" customWidth="1"/>
    <col min="2791" max="2791" width="108" customWidth="1"/>
    <col min="2792" max="2793" width="19.7109375" customWidth="1"/>
    <col min="2794" max="2794" width="18.7109375" customWidth="1"/>
    <col min="2795" max="2805" width="0" hidden="1" customWidth="1"/>
    <col min="2806" max="2806" width="17.140625" customWidth="1"/>
    <col min="3047" max="3047" width="108" customWidth="1"/>
    <col min="3048" max="3049" width="19.7109375" customWidth="1"/>
    <col min="3050" max="3050" width="18.7109375" customWidth="1"/>
    <col min="3051" max="3061" width="0" hidden="1" customWidth="1"/>
    <col min="3062" max="3062" width="17.140625" customWidth="1"/>
    <col min="3303" max="3303" width="108" customWidth="1"/>
    <col min="3304" max="3305" width="19.7109375" customWidth="1"/>
    <col min="3306" max="3306" width="18.7109375" customWidth="1"/>
    <col min="3307" max="3317" width="0" hidden="1" customWidth="1"/>
    <col min="3318" max="3318" width="17.140625" customWidth="1"/>
    <col min="3559" max="3559" width="108" customWidth="1"/>
    <col min="3560" max="3561" width="19.7109375" customWidth="1"/>
    <col min="3562" max="3562" width="18.7109375" customWidth="1"/>
    <col min="3563" max="3573" width="0" hidden="1" customWidth="1"/>
    <col min="3574" max="3574" width="17.140625" customWidth="1"/>
    <col min="3815" max="3815" width="108" customWidth="1"/>
    <col min="3816" max="3817" width="19.7109375" customWidth="1"/>
    <col min="3818" max="3818" width="18.7109375" customWidth="1"/>
    <col min="3819" max="3829" width="0" hidden="1" customWidth="1"/>
    <col min="3830" max="3830" width="17.140625" customWidth="1"/>
    <col min="4071" max="4071" width="108" customWidth="1"/>
    <col min="4072" max="4073" width="19.7109375" customWidth="1"/>
    <col min="4074" max="4074" width="18.7109375" customWidth="1"/>
    <col min="4075" max="4085" width="0" hidden="1" customWidth="1"/>
    <col min="4086" max="4086" width="17.140625" customWidth="1"/>
    <col min="4327" max="4327" width="108" customWidth="1"/>
    <col min="4328" max="4329" width="19.7109375" customWidth="1"/>
    <col min="4330" max="4330" width="18.7109375" customWidth="1"/>
    <col min="4331" max="4341" width="0" hidden="1" customWidth="1"/>
    <col min="4342" max="4342" width="17.140625" customWidth="1"/>
    <col min="4583" max="4583" width="108" customWidth="1"/>
    <col min="4584" max="4585" width="19.7109375" customWidth="1"/>
    <col min="4586" max="4586" width="18.7109375" customWidth="1"/>
    <col min="4587" max="4597" width="0" hidden="1" customWidth="1"/>
    <col min="4598" max="4598" width="17.140625" customWidth="1"/>
    <col min="4839" max="4839" width="108" customWidth="1"/>
    <col min="4840" max="4841" width="19.7109375" customWidth="1"/>
    <col min="4842" max="4842" width="18.7109375" customWidth="1"/>
    <col min="4843" max="4853" width="0" hidden="1" customWidth="1"/>
    <col min="4854" max="4854" width="17.140625" customWidth="1"/>
    <col min="5095" max="5095" width="108" customWidth="1"/>
    <col min="5096" max="5097" width="19.7109375" customWidth="1"/>
    <col min="5098" max="5098" width="18.7109375" customWidth="1"/>
    <col min="5099" max="5109" width="0" hidden="1" customWidth="1"/>
    <col min="5110" max="5110" width="17.140625" customWidth="1"/>
    <col min="5351" max="5351" width="108" customWidth="1"/>
    <col min="5352" max="5353" width="19.7109375" customWidth="1"/>
    <col min="5354" max="5354" width="18.7109375" customWidth="1"/>
    <col min="5355" max="5365" width="0" hidden="1" customWidth="1"/>
    <col min="5366" max="5366" width="17.140625" customWidth="1"/>
    <col min="5607" max="5607" width="108" customWidth="1"/>
    <col min="5608" max="5609" width="19.7109375" customWidth="1"/>
    <col min="5610" max="5610" width="18.7109375" customWidth="1"/>
    <col min="5611" max="5621" width="0" hidden="1" customWidth="1"/>
    <col min="5622" max="5622" width="17.140625" customWidth="1"/>
    <col min="5863" max="5863" width="108" customWidth="1"/>
    <col min="5864" max="5865" width="19.7109375" customWidth="1"/>
    <col min="5866" max="5866" width="18.7109375" customWidth="1"/>
    <col min="5867" max="5877" width="0" hidden="1" customWidth="1"/>
    <col min="5878" max="5878" width="17.140625" customWidth="1"/>
    <col min="6119" max="6119" width="108" customWidth="1"/>
    <col min="6120" max="6121" width="19.7109375" customWidth="1"/>
    <col min="6122" max="6122" width="18.7109375" customWidth="1"/>
    <col min="6123" max="6133" width="0" hidden="1" customWidth="1"/>
    <col min="6134" max="6134" width="17.140625" customWidth="1"/>
    <col min="6375" max="6375" width="108" customWidth="1"/>
    <col min="6376" max="6377" width="19.7109375" customWidth="1"/>
    <col min="6378" max="6378" width="18.7109375" customWidth="1"/>
    <col min="6379" max="6389" width="0" hidden="1" customWidth="1"/>
    <col min="6390" max="6390" width="17.140625" customWidth="1"/>
    <col min="6631" max="6631" width="108" customWidth="1"/>
    <col min="6632" max="6633" width="19.7109375" customWidth="1"/>
    <col min="6634" max="6634" width="18.7109375" customWidth="1"/>
    <col min="6635" max="6645" width="0" hidden="1" customWidth="1"/>
    <col min="6646" max="6646" width="17.140625" customWidth="1"/>
    <col min="6887" max="6887" width="108" customWidth="1"/>
    <col min="6888" max="6889" width="19.7109375" customWidth="1"/>
    <col min="6890" max="6890" width="18.7109375" customWidth="1"/>
    <col min="6891" max="6901" width="0" hidden="1" customWidth="1"/>
    <col min="6902" max="6902" width="17.140625" customWidth="1"/>
    <col min="7143" max="7143" width="108" customWidth="1"/>
    <col min="7144" max="7145" width="19.7109375" customWidth="1"/>
    <col min="7146" max="7146" width="18.7109375" customWidth="1"/>
    <col min="7147" max="7157" width="0" hidden="1" customWidth="1"/>
    <col min="7158" max="7158" width="17.140625" customWidth="1"/>
    <col min="7399" max="7399" width="108" customWidth="1"/>
    <col min="7400" max="7401" width="19.7109375" customWidth="1"/>
    <col min="7402" max="7402" width="18.7109375" customWidth="1"/>
    <col min="7403" max="7413" width="0" hidden="1" customWidth="1"/>
    <col min="7414" max="7414" width="17.140625" customWidth="1"/>
    <col min="7655" max="7655" width="108" customWidth="1"/>
    <col min="7656" max="7657" width="19.7109375" customWidth="1"/>
    <col min="7658" max="7658" width="18.7109375" customWidth="1"/>
    <col min="7659" max="7669" width="0" hidden="1" customWidth="1"/>
    <col min="7670" max="7670" width="17.140625" customWidth="1"/>
    <col min="7911" max="7911" width="108" customWidth="1"/>
    <col min="7912" max="7913" width="19.7109375" customWidth="1"/>
    <col min="7914" max="7914" width="18.7109375" customWidth="1"/>
    <col min="7915" max="7925" width="0" hidden="1" customWidth="1"/>
    <col min="7926" max="7926" width="17.140625" customWidth="1"/>
    <col min="8167" max="8167" width="108" customWidth="1"/>
    <col min="8168" max="8169" width="19.7109375" customWidth="1"/>
    <col min="8170" max="8170" width="18.7109375" customWidth="1"/>
    <col min="8171" max="8181" width="0" hidden="1" customWidth="1"/>
    <col min="8182" max="8182" width="17.140625" customWidth="1"/>
    <col min="8423" max="8423" width="108" customWidth="1"/>
    <col min="8424" max="8425" width="19.7109375" customWidth="1"/>
    <col min="8426" max="8426" width="18.7109375" customWidth="1"/>
    <col min="8427" max="8437" width="0" hidden="1" customWidth="1"/>
    <col min="8438" max="8438" width="17.140625" customWidth="1"/>
    <col min="8679" max="8679" width="108" customWidth="1"/>
    <col min="8680" max="8681" width="19.7109375" customWidth="1"/>
    <col min="8682" max="8682" width="18.7109375" customWidth="1"/>
    <col min="8683" max="8693" width="0" hidden="1" customWidth="1"/>
    <col min="8694" max="8694" width="17.140625" customWidth="1"/>
    <col min="8935" max="8935" width="108" customWidth="1"/>
    <col min="8936" max="8937" width="19.7109375" customWidth="1"/>
    <col min="8938" max="8938" width="18.7109375" customWidth="1"/>
    <col min="8939" max="8949" width="0" hidden="1" customWidth="1"/>
    <col min="8950" max="8950" width="17.140625" customWidth="1"/>
    <col min="9191" max="9191" width="108" customWidth="1"/>
    <col min="9192" max="9193" width="19.7109375" customWidth="1"/>
    <col min="9194" max="9194" width="18.7109375" customWidth="1"/>
    <col min="9195" max="9205" width="0" hidden="1" customWidth="1"/>
    <col min="9206" max="9206" width="17.140625" customWidth="1"/>
    <col min="9447" max="9447" width="108" customWidth="1"/>
    <col min="9448" max="9449" width="19.7109375" customWidth="1"/>
    <col min="9450" max="9450" width="18.7109375" customWidth="1"/>
    <col min="9451" max="9461" width="0" hidden="1" customWidth="1"/>
    <col min="9462" max="9462" width="17.140625" customWidth="1"/>
    <col min="9703" max="9703" width="108" customWidth="1"/>
    <col min="9704" max="9705" width="19.7109375" customWidth="1"/>
    <col min="9706" max="9706" width="18.7109375" customWidth="1"/>
    <col min="9707" max="9717" width="0" hidden="1" customWidth="1"/>
    <col min="9718" max="9718" width="17.140625" customWidth="1"/>
    <col min="9959" max="9959" width="108" customWidth="1"/>
    <col min="9960" max="9961" width="19.7109375" customWidth="1"/>
    <col min="9962" max="9962" width="18.7109375" customWidth="1"/>
    <col min="9963" max="9973" width="0" hidden="1" customWidth="1"/>
    <col min="9974" max="9974" width="17.140625" customWidth="1"/>
    <col min="10215" max="10215" width="108" customWidth="1"/>
    <col min="10216" max="10217" width="19.7109375" customWidth="1"/>
    <col min="10218" max="10218" width="18.7109375" customWidth="1"/>
    <col min="10219" max="10229" width="0" hidden="1" customWidth="1"/>
    <col min="10230" max="10230" width="17.140625" customWidth="1"/>
    <col min="10471" max="10471" width="108" customWidth="1"/>
    <col min="10472" max="10473" width="19.7109375" customWidth="1"/>
    <col min="10474" max="10474" width="18.7109375" customWidth="1"/>
    <col min="10475" max="10485" width="0" hidden="1" customWidth="1"/>
    <col min="10486" max="10486" width="17.140625" customWidth="1"/>
    <col min="10727" max="10727" width="108" customWidth="1"/>
    <col min="10728" max="10729" width="19.7109375" customWidth="1"/>
    <col min="10730" max="10730" width="18.7109375" customWidth="1"/>
    <col min="10731" max="10741" width="0" hidden="1" customWidth="1"/>
    <col min="10742" max="10742" width="17.140625" customWidth="1"/>
    <col min="10983" max="10983" width="108" customWidth="1"/>
    <col min="10984" max="10985" width="19.7109375" customWidth="1"/>
    <col min="10986" max="10986" width="18.7109375" customWidth="1"/>
    <col min="10987" max="10997" width="0" hidden="1" customWidth="1"/>
    <col min="10998" max="10998" width="17.140625" customWidth="1"/>
    <col min="11239" max="11239" width="108" customWidth="1"/>
    <col min="11240" max="11241" width="19.7109375" customWidth="1"/>
    <col min="11242" max="11242" width="18.7109375" customWidth="1"/>
    <col min="11243" max="11253" width="0" hidden="1" customWidth="1"/>
    <col min="11254" max="11254" width="17.140625" customWidth="1"/>
    <col min="11495" max="11495" width="108" customWidth="1"/>
    <col min="11496" max="11497" width="19.7109375" customWidth="1"/>
    <col min="11498" max="11498" width="18.7109375" customWidth="1"/>
    <col min="11499" max="11509" width="0" hidden="1" customWidth="1"/>
    <col min="11510" max="11510" width="17.140625" customWidth="1"/>
    <col min="11751" max="11751" width="108" customWidth="1"/>
    <col min="11752" max="11753" width="19.7109375" customWidth="1"/>
    <col min="11754" max="11754" width="18.7109375" customWidth="1"/>
    <col min="11755" max="11765" width="0" hidden="1" customWidth="1"/>
    <col min="11766" max="11766" width="17.140625" customWidth="1"/>
    <col min="12007" max="12007" width="108" customWidth="1"/>
    <col min="12008" max="12009" width="19.7109375" customWidth="1"/>
    <col min="12010" max="12010" width="18.7109375" customWidth="1"/>
    <col min="12011" max="12021" width="0" hidden="1" customWidth="1"/>
    <col min="12022" max="12022" width="17.140625" customWidth="1"/>
    <col min="12263" max="12263" width="108" customWidth="1"/>
    <col min="12264" max="12265" width="19.7109375" customWidth="1"/>
    <col min="12266" max="12266" width="18.7109375" customWidth="1"/>
    <col min="12267" max="12277" width="0" hidden="1" customWidth="1"/>
    <col min="12278" max="12278" width="17.140625" customWidth="1"/>
    <col min="12519" max="12519" width="108" customWidth="1"/>
    <col min="12520" max="12521" width="19.7109375" customWidth="1"/>
    <col min="12522" max="12522" width="18.7109375" customWidth="1"/>
    <col min="12523" max="12533" width="0" hidden="1" customWidth="1"/>
    <col min="12534" max="12534" width="17.140625" customWidth="1"/>
    <col min="12775" max="12775" width="108" customWidth="1"/>
    <col min="12776" max="12777" width="19.7109375" customWidth="1"/>
    <col min="12778" max="12778" width="18.7109375" customWidth="1"/>
    <col min="12779" max="12789" width="0" hidden="1" customWidth="1"/>
    <col min="12790" max="12790" width="17.140625" customWidth="1"/>
    <col min="13031" max="13031" width="108" customWidth="1"/>
    <col min="13032" max="13033" width="19.7109375" customWidth="1"/>
    <col min="13034" max="13034" width="18.7109375" customWidth="1"/>
    <col min="13035" max="13045" width="0" hidden="1" customWidth="1"/>
    <col min="13046" max="13046" width="17.140625" customWidth="1"/>
    <col min="13287" max="13287" width="108" customWidth="1"/>
    <col min="13288" max="13289" width="19.7109375" customWidth="1"/>
    <col min="13290" max="13290" width="18.7109375" customWidth="1"/>
    <col min="13291" max="13301" width="0" hidden="1" customWidth="1"/>
    <col min="13302" max="13302" width="17.140625" customWidth="1"/>
    <col min="13543" max="13543" width="108" customWidth="1"/>
    <col min="13544" max="13545" width="19.7109375" customWidth="1"/>
    <col min="13546" max="13546" width="18.7109375" customWidth="1"/>
    <col min="13547" max="13557" width="0" hidden="1" customWidth="1"/>
    <col min="13558" max="13558" width="17.140625" customWidth="1"/>
    <col min="13799" max="13799" width="108" customWidth="1"/>
    <col min="13800" max="13801" width="19.7109375" customWidth="1"/>
    <col min="13802" max="13802" width="18.7109375" customWidth="1"/>
    <col min="13803" max="13813" width="0" hidden="1" customWidth="1"/>
    <col min="13814" max="13814" width="17.140625" customWidth="1"/>
    <col min="14055" max="14055" width="108" customWidth="1"/>
    <col min="14056" max="14057" width="19.7109375" customWidth="1"/>
    <col min="14058" max="14058" width="18.7109375" customWidth="1"/>
    <col min="14059" max="14069" width="0" hidden="1" customWidth="1"/>
    <col min="14070" max="14070" width="17.140625" customWidth="1"/>
    <col min="14311" max="14311" width="108" customWidth="1"/>
    <col min="14312" max="14313" width="19.7109375" customWidth="1"/>
    <col min="14314" max="14314" width="18.7109375" customWidth="1"/>
    <col min="14315" max="14325" width="0" hidden="1" customWidth="1"/>
    <col min="14326" max="14326" width="17.140625" customWidth="1"/>
    <col min="14567" max="14567" width="108" customWidth="1"/>
    <col min="14568" max="14569" width="19.7109375" customWidth="1"/>
    <col min="14570" max="14570" width="18.7109375" customWidth="1"/>
    <col min="14571" max="14581" width="0" hidden="1" customWidth="1"/>
    <col min="14582" max="14582" width="17.140625" customWidth="1"/>
    <col min="14823" max="14823" width="108" customWidth="1"/>
    <col min="14824" max="14825" width="19.7109375" customWidth="1"/>
    <col min="14826" max="14826" width="18.7109375" customWidth="1"/>
    <col min="14827" max="14837" width="0" hidden="1" customWidth="1"/>
    <col min="14838" max="14838" width="17.140625" customWidth="1"/>
    <col min="15079" max="15079" width="108" customWidth="1"/>
    <col min="15080" max="15081" width="19.7109375" customWidth="1"/>
    <col min="15082" max="15082" width="18.7109375" customWidth="1"/>
    <col min="15083" max="15093" width="0" hidden="1" customWidth="1"/>
    <col min="15094" max="15094" width="17.140625" customWidth="1"/>
    <col min="15335" max="15335" width="108" customWidth="1"/>
    <col min="15336" max="15337" width="19.7109375" customWidth="1"/>
    <col min="15338" max="15338" width="18.7109375" customWidth="1"/>
    <col min="15339" max="15349" width="0" hidden="1" customWidth="1"/>
    <col min="15350" max="15350" width="17.140625" customWidth="1"/>
    <col min="15591" max="15591" width="108" customWidth="1"/>
    <col min="15592" max="15593" width="19.7109375" customWidth="1"/>
    <col min="15594" max="15594" width="18.7109375" customWidth="1"/>
    <col min="15595" max="15605" width="0" hidden="1" customWidth="1"/>
    <col min="15606" max="15606" width="17.140625" customWidth="1"/>
    <col min="15847" max="15847" width="108" customWidth="1"/>
    <col min="15848" max="15849" width="19.7109375" customWidth="1"/>
    <col min="15850" max="15850" width="18.7109375" customWidth="1"/>
    <col min="15851" max="15861" width="0" hidden="1" customWidth="1"/>
    <col min="15862" max="15862" width="17.140625" customWidth="1"/>
    <col min="16103" max="16103" width="108" customWidth="1"/>
    <col min="16104" max="16105" width="19.7109375" customWidth="1"/>
    <col min="16106" max="16106" width="18.7109375" customWidth="1"/>
    <col min="16107" max="16117" width="0" hidden="1" customWidth="1"/>
    <col min="16118" max="16118" width="17.140625" customWidth="1"/>
  </cols>
  <sheetData>
    <row r="7" spans="1:14" ht="18.75" customHeight="1" x14ac:dyDescent="0.25">
      <c r="A7" s="50" t="s">
        <v>0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</row>
    <row r="8" spans="1:14" ht="18.75" x14ac:dyDescent="0.25">
      <c r="A8" s="50" t="s">
        <v>1</v>
      </c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</row>
    <row r="9" spans="1:14" ht="18.75" customHeight="1" x14ac:dyDescent="0.25">
      <c r="A9" s="51" t="s">
        <v>90</v>
      </c>
      <c r="B9" s="51"/>
      <c r="C9" s="51"/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</row>
    <row r="10" spans="1:14" x14ac:dyDescent="0.25">
      <c r="A10" s="51" t="s">
        <v>2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</row>
    <row r="12" spans="1:14" ht="31.5" customHeight="1" x14ac:dyDescent="0.25">
      <c r="A12" s="44" t="s">
        <v>3</v>
      </c>
      <c r="B12" s="52" t="s">
        <v>4</v>
      </c>
      <c r="C12" s="52" t="s">
        <v>5</v>
      </c>
      <c r="D12" s="52" t="s">
        <v>6</v>
      </c>
      <c r="E12" s="52"/>
      <c r="F12" s="52"/>
      <c r="G12" s="52"/>
      <c r="H12" s="52"/>
      <c r="I12" s="52"/>
      <c r="J12" s="52"/>
      <c r="K12" s="52"/>
      <c r="L12" s="52"/>
      <c r="M12" s="52"/>
      <c r="N12" s="54" t="s">
        <v>7</v>
      </c>
    </row>
    <row r="13" spans="1:14" ht="31.5" x14ac:dyDescent="0.25">
      <c r="A13" s="13"/>
      <c r="B13" s="53"/>
      <c r="C13" s="53"/>
      <c r="D13" s="14" t="s">
        <v>8</v>
      </c>
      <c r="E13" s="14" t="s">
        <v>91</v>
      </c>
      <c r="F13" s="14" t="s">
        <v>92</v>
      </c>
      <c r="G13" s="14" t="s">
        <v>93</v>
      </c>
      <c r="H13" s="14" t="s">
        <v>94</v>
      </c>
      <c r="I13" s="14" t="s">
        <v>95</v>
      </c>
      <c r="J13" s="14" t="s">
        <v>96</v>
      </c>
      <c r="K13" s="14" t="s">
        <v>97</v>
      </c>
      <c r="L13" s="14" t="s">
        <v>98</v>
      </c>
      <c r="M13" s="14" t="s">
        <v>99</v>
      </c>
      <c r="N13" s="55"/>
    </row>
    <row r="14" spans="1:14" x14ac:dyDescent="0.25">
      <c r="A14" s="15" t="s">
        <v>9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16"/>
    </row>
    <row r="15" spans="1:14" x14ac:dyDescent="0.25">
      <c r="A15" s="17" t="s">
        <v>10</v>
      </c>
      <c r="B15" s="18">
        <f>SUM(B16:B18)</f>
        <v>5020714334</v>
      </c>
      <c r="C15" s="18">
        <f>SUM(C16:C18)</f>
        <v>5479728985.1100006</v>
      </c>
      <c r="D15" s="18">
        <f t="shared" ref="D15:N15" si="0">SUM(D16:D18)</f>
        <v>373430616.97000003</v>
      </c>
      <c r="E15" s="18">
        <f t="shared" ref="E15:G15" si="1">SUM(E16:E18)</f>
        <v>377480769.87000006</v>
      </c>
      <c r="F15" s="18">
        <f t="shared" ref="F15" si="2">SUM(F16:F18)</f>
        <v>376135547.12999994</v>
      </c>
      <c r="G15" s="18">
        <f t="shared" si="1"/>
        <v>376492577.78000015</v>
      </c>
      <c r="H15" s="18">
        <f t="shared" ref="H15:M15" si="3">SUM(H16:H18)</f>
        <v>388978248.78999978</v>
      </c>
      <c r="I15" s="18">
        <f t="shared" ref="I15:L15" si="4">SUM(I16:I18)</f>
        <v>672149128.83000016</v>
      </c>
      <c r="J15" s="18">
        <f t="shared" si="4"/>
        <v>454626161.51000017</v>
      </c>
      <c r="K15" s="18">
        <f t="shared" si="4"/>
        <v>436684549.44999987</v>
      </c>
      <c r="L15" s="18">
        <f t="shared" si="4"/>
        <v>428151006.87000012</v>
      </c>
      <c r="M15" s="18">
        <f t="shared" si="3"/>
        <v>436838548.97999996</v>
      </c>
      <c r="N15" s="19">
        <f t="shared" si="0"/>
        <v>4320967156.1800003</v>
      </c>
    </row>
    <row r="16" spans="1:14" x14ac:dyDescent="0.25">
      <c r="A16" s="20" t="s">
        <v>11</v>
      </c>
      <c r="B16" s="21">
        <v>3853917853</v>
      </c>
      <c r="C16" s="21">
        <v>4040392625.0999999</v>
      </c>
      <c r="D16" s="3">
        <v>302343687.24000001</v>
      </c>
      <c r="E16" s="3">
        <v>305773602.47000003</v>
      </c>
      <c r="F16" s="3">
        <v>304727764.46999991</v>
      </c>
      <c r="G16" s="21">
        <v>302716023.21000016</v>
      </c>
      <c r="H16" s="21">
        <v>314455350.96999979</v>
      </c>
      <c r="I16" s="21">
        <v>313639719.56000018</v>
      </c>
      <c r="J16" s="21">
        <v>363999199.09000015</v>
      </c>
      <c r="K16" s="21">
        <v>355088234.15999985</v>
      </c>
      <c r="L16" s="21">
        <v>347912035.09000015</v>
      </c>
      <c r="M16" s="21">
        <v>355003209.19999999</v>
      </c>
      <c r="N16" s="22">
        <f>SUM(D16:M16)</f>
        <v>3265658825.46</v>
      </c>
    </row>
    <row r="17" spans="1:14" x14ac:dyDescent="0.25">
      <c r="A17" s="20" t="s">
        <v>12</v>
      </c>
      <c r="B17" s="21">
        <v>625539822</v>
      </c>
      <c r="C17" s="21">
        <v>727997783.20000005</v>
      </c>
      <c r="D17" s="3">
        <v>24599328.16</v>
      </c>
      <c r="E17" s="3">
        <v>24803284.41</v>
      </c>
      <c r="F17" s="3">
        <v>24717349.410000004</v>
      </c>
      <c r="G17" s="21">
        <v>27218997.36999999</v>
      </c>
      <c r="H17" s="21">
        <v>26376368.150000006</v>
      </c>
      <c r="I17" s="21">
        <v>310960464.69</v>
      </c>
      <c r="J17" s="21">
        <v>34614309.25999999</v>
      </c>
      <c r="K17" s="21">
        <v>27115494.790000021</v>
      </c>
      <c r="L17" s="21">
        <v>26876658.709999979</v>
      </c>
      <c r="M17" s="21">
        <v>27410468.710000001</v>
      </c>
      <c r="N17" s="22">
        <f t="shared" ref="N17:N18" si="5">SUM(D17:M17)</f>
        <v>554692723.65999997</v>
      </c>
    </row>
    <row r="18" spans="1:14" x14ac:dyDescent="0.25">
      <c r="A18" s="20" t="s">
        <v>13</v>
      </c>
      <c r="B18" s="21">
        <v>541256659</v>
      </c>
      <c r="C18" s="21">
        <v>711338576.80999994</v>
      </c>
      <c r="D18" s="3">
        <v>46487601.57</v>
      </c>
      <c r="E18" s="3">
        <v>46903882.990000002</v>
      </c>
      <c r="F18" s="3">
        <v>46690433.25</v>
      </c>
      <c r="G18" s="21">
        <v>46557557.199999988</v>
      </c>
      <c r="H18" s="21">
        <v>48146529.670000017</v>
      </c>
      <c r="I18" s="21">
        <v>47548944.579999983</v>
      </c>
      <c r="J18" s="21">
        <v>56012653.160000026</v>
      </c>
      <c r="K18" s="21">
        <v>54480820.5</v>
      </c>
      <c r="L18" s="21">
        <v>53362313.069999993</v>
      </c>
      <c r="M18" s="21">
        <v>54424871.07</v>
      </c>
      <c r="N18" s="22">
        <f t="shared" si="5"/>
        <v>500615607.06</v>
      </c>
    </row>
    <row r="19" spans="1:14" x14ac:dyDescent="0.25">
      <c r="A19" s="17" t="s">
        <v>14</v>
      </c>
      <c r="B19" s="23">
        <f>SUM(B20:B28)</f>
        <v>1322019695</v>
      </c>
      <c r="C19" s="23">
        <f>SUM(C20:C28)</f>
        <v>2025945513.0799999</v>
      </c>
      <c r="D19" s="23">
        <f t="shared" ref="D19:N19" si="6">SUM(D20:D28)</f>
        <v>1291323.33</v>
      </c>
      <c r="E19" s="23">
        <f t="shared" ref="E19:G19" si="7">SUM(E20:E28)</f>
        <v>214237155.43000001</v>
      </c>
      <c r="F19" s="23">
        <f t="shared" ref="F19" si="8">SUM(F20:F28)</f>
        <v>172639756.17000002</v>
      </c>
      <c r="G19" s="23">
        <f t="shared" si="7"/>
        <v>128282810.50999996</v>
      </c>
      <c r="H19" s="23">
        <f t="shared" ref="H19:M19" si="9">SUM(H20:H28)</f>
        <v>116449349.34999999</v>
      </c>
      <c r="I19" s="23">
        <f t="shared" ref="I19:L19" si="10">SUM(I20:I28)</f>
        <v>174799844.20999998</v>
      </c>
      <c r="J19" s="23">
        <f t="shared" si="10"/>
        <v>113832151.85000005</v>
      </c>
      <c r="K19" s="23">
        <f t="shared" si="10"/>
        <v>110665682.43999994</v>
      </c>
      <c r="L19" s="23">
        <f t="shared" si="10"/>
        <v>363534317.21999997</v>
      </c>
      <c r="M19" s="23">
        <f t="shared" si="9"/>
        <v>196789396.63</v>
      </c>
      <c r="N19" s="24">
        <f t="shared" si="6"/>
        <v>1592521787.1399999</v>
      </c>
    </row>
    <row r="20" spans="1:14" x14ac:dyDescent="0.25">
      <c r="A20" s="20" t="s">
        <v>15</v>
      </c>
      <c r="B20" s="25">
        <v>18810011</v>
      </c>
      <c r="C20" s="26">
        <v>18810011</v>
      </c>
      <c r="D20" s="3">
        <v>1186303.33</v>
      </c>
      <c r="E20" s="3">
        <v>1555458.1600000001</v>
      </c>
      <c r="F20" s="3">
        <v>416266.66</v>
      </c>
      <c r="G20" s="3">
        <v>1356006.2199999997</v>
      </c>
      <c r="H20" s="3">
        <v>3465056.46</v>
      </c>
      <c r="I20" s="3">
        <v>2181822.4000000004</v>
      </c>
      <c r="J20" s="3">
        <v>2127026.9800000004</v>
      </c>
      <c r="K20" s="3">
        <v>2556320.5799999982</v>
      </c>
      <c r="L20" s="3">
        <v>3849151.5500000007</v>
      </c>
      <c r="M20" s="3">
        <v>2908396.58</v>
      </c>
      <c r="N20" s="22">
        <f t="shared" ref="N20:N28" si="11">SUM(D20:M20)</f>
        <v>21601808.920000002</v>
      </c>
    </row>
    <row r="21" spans="1:14" x14ac:dyDescent="0.25">
      <c r="A21" s="20" t="s">
        <v>16</v>
      </c>
      <c r="B21" s="25">
        <v>3582980</v>
      </c>
      <c r="C21" s="26">
        <v>2621267.5</v>
      </c>
      <c r="D21" s="25">
        <v>0</v>
      </c>
      <c r="E21" s="25">
        <v>316240</v>
      </c>
      <c r="F21" s="25">
        <v>0</v>
      </c>
      <c r="G21" s="25">
        <v>2035.5</v>
      </c>
      <c r="H21" s="25">
        <v>373175</v>
      </c>
      <c r="I21" s="25">
        <v>0</v>
      </c>
      <c r="J21" s="25">
        <v>521536.39999999991</v>
      </c>
      <c r="K21" s="25">
        <v>0</v>
      </c>
      <c r="L21" s="25">
        <v>0</v>
      </c>
      <c r="M21" s="25">
        <v>468863.56</v>
      </c>
      <c r="N21" s="22">
        <f t="shared" si="11"/>
        <v>1681850.46</v>
      </c>
    </row>
    <row r="22" spans="1:14" x14ac:dyDescent="0.25">
      <c r="A22" s="20" t="s">
        <v>17</v>
      </c>
      <c r="B22" s="25">
        <v>6653550</v>
      </c>
      <c r="C22" s="26">
        <v>1335170</v>
      </c>
      <c r="D22" s="25">
        <v>0</v>
      </c>
      <c r="E22" s="25">
        <v>0</v>
      </c>
      <c r="F22" s="25">
        <v>0</v>
      </c>
      <c r="G22" s="25">
        <v>0</v>
      </c>
      <c r="H22" s="25">
        <v>1335170</v>
      </c>
      <c r="I22" s="25">
        <v>0</v>
      </c>
      <c r="J22" s="25">
        <v>0</v>
      </c>
      <c r="K22" s="25">
        <v>0</v>
      </c>
      <c r="L22" s="25">
        <v>0</v>
      </c>
      <c r="M22" s="25">
        <v>7579876.9500000002</v>
      </c>
      <c r="N22" s="22">
        <f t="shared" si="11"/>
        <v>8915046.9499999993</v>
      </c>
    </row>
    <row r="23" spans="1:14" x14ac:dyDescent="0.25">
      <c r="A23" s="20" t="s">
        <v>18</v>
      </c>
      <c r="B23" s="25">
        <v>5000</v>
      </c>
      <c r="C23" s="26">
        <v>4315665.3</v>
      </c>
      <c r="D23" s="25">
        <v>0</v>
      </c>
      <c r="E23" s="25">
        <v>0</v>
      </c>
      <c r="F23" s="25">
        <v>0</v>
      </c>
      <c r="G23" s="25">
        <v>0</v>
      </c>
      <c r="H23" s="25">
        <v>3798381.33</v>
      </c>
      <c r="I23" s="25">
        <v>0</v>
      </c>
      <c r="J23" s="25">
        <v>0</v>
      </c>
      <c r="K23" s="25">
        <v>0</v>
      </c>
      <c r="L23" s="25">
        <v>0</v>
      </c>
      <c r="M23" s="25">
        <v>2000</v>
      </c>
      <c r="N23" s="22">
        <f t="shared" si="11"/>
        <v>3800381.33</v>
      </c>
    </row>
    <row r="24" spans="1:14" x14ac:dyDescent="0.25">
      <c r="A24" s="20" t="s">
        <v>19</v>
      </c>
      <c r="B24" s="25">
        <v>53651027</v>
      </c>
      <c r="C24" s="26">
        <v>70076199.329999998</v>
      </c>
      <c r="D24" s="3">
        <v>105020</v>
      </c>
      <c r="E24" s="3">
        <v>230820</v>
      </c>
      <c r="F24" s="3">
        <v>7674113.2199999997</v>
      </c>
      <c r="G24" s="3">
        <v>9671828.4100000001</v>
      </c>
      <c r="H24" s="3">
        <v>4493900.6000000015</v>
      </c>
      <c r="I24" s="3">
        <v>4850264.9600000009</v>
      </c>
      <c r="J24" s="3">
        <v>6412347.75</v>
      </c>
      <c r="K24" s="3">
        <v>4257494.8199999966</v>
      </c>
      <c r="L24" s="3">
        <v>3547186.9400000051</v>
      </c>
      <c r="M24" s="3">
        <v>4868705.08</v>
      </c>
      <c r="N24" s="22">
        <f t="shared" si="11"/>
        <v>46111681.780000001</v>
      </c>
    </row>
    <row r="25" spans="1:14" ht="18" customHeight="1" x14ac:dyDescent="0.25">
      <c r="A25" s="20" t="s">
        <v>20</v>
      </c>
      <c r="B25" s="25">
        <v>223000000</v>
      </c>
      <c r="C25" s="26">
        <v>277055883.11000001</v>
      </c>
      <c r="D25" s="3">
        <v>0</v>
      </c>
      <c r="E25" s="3">
        <v>16539459.16</v>
      </c>
      <c r="F25" s="3">
        <v>0</v>
      </c>
      <c r="G25" s="3">
        <v>0</v>
      </c>
      <c r="H25" s="3">
        <v>0</v>
      </c>
      <c r="I25" s="3">
        <v>12830.220000000671</v>
      </c>
      <c r="J25" s="3">
        <v>0</v>
      </c>
      <c r="K25" s="3">
        <v>3484637.7999999989</v>
      </c>
      <c r="L25" s="3">
        <v>236427453.38</v>
      </c>
      <c r="M25" s="3">
        <v>34521130.450000003</v>
      </c>
      <c r="N25" s="22">
        <f t="shared" si="11"/>
        <v>290985511.00999999</v>
      </c>
    </row>
    <row r="26" spans="1:14" ht="13.5" customHeight="1" x14ac:dyDescent="0.25">
      <c r="A26" s="20" t="s">
        <v>21</v>
      </c>
      <c r="B26" s="27">
        <v>168356378</v>
      </c>
      <c r="C26" s="26">
        <v>540438232.52999997</v>
      </c>
      <c r="D26" s="3">
        <v>0</v>
      </c>
      <c r="E26" s="3">
        <v>0</v>
      </c>
      <c r="F26" s="3">
        <v>81664065.010000005</v>
      </c>
      <c r="G26" s="3">
        <v>34881841.349999994</v>
      </c>
      <c r="H26" s="3">
        <v>20226380.089999989</v>
      </c>
      <c r="I26" s="3">
        <v>24413405.120000005</v>
      </c>
      <c r="J26" s="3">
        <v>21188518.950000018</v>
      </c>
      <c r="K26" s="3">
        <v>17306470.199999988</v>
      </c>
      <c r="L26" s="3">
        <v>36240460.74000001</v>
      </c>
      <c r="M26" s="3">
        <v>31275088.25</v>
      </c>
      <c r="N26" s="22">
        <f t="shared" si="11"/>
        <v>267196229.71000001</v>
      </c>
    </row>
    <row r="27" spans="1:14" x14ac:dyDescent="0.25">
      <c r="A27" s="20" t="s">
        <v>22</v>
      </c>
      <c r="B27" s="27">
        <v>7750000</v>
      </c>
      <c r="C27" s="26">
        <v>98350333.329999998</v>
      </c>
      <c r="D27" s="27">
        <v>0</v>
      </c>
      <c r="E27" s="27">
        <v>722295.45</v>
      </c>
      <c r="F27" s="27">
        <v>1264173.33</v>
      </c>
      <c r="G27" s="27">
        <v>109150</v>
      </c>
      <c r="H27" s="27">
        <v>589766.57000000007</v>
      </c>
      <c r="I27" s="27">
        <v>59511412</v>
      </c>
      <c r="J27" s="27">
        <v>86140</v>
      </c>
      <c r="K27" s="27">
        <v>96170</v>
      </c>
      <c r="L27" s="27">
        <v>85963.69999999553</v>
      </c>
      <c r="M27" s="27">
        <v>31966886.73</v>
      </c>
      <c r="N27" s="22">
        <f t="shared" si="11"/>
        <v>94431957.780000001</v>
      </c>
    </row>
    <row r="28" spans="1:14" ht="15" customHeight="1" x14ac:dyDescent="0.25">
      <c r="A28" s="20" t="s">
        <v>23</v>
      </c>
      <c r="B28" s="28">
        <v>840210749</v>
      </c>
      <c r="C28" s="26">
        <v>1012942750.98</v>
      </c>
      <c r="D28" s="28">
        <v>0</v>
      </c>
      <c r="E28" s="28">
        <v>194872882.66</v>
      </c>
      <c r="F28" s="28">
        <v>81621137.950000003</v>
      </c>
      <c r="G28" s="28">
        <v>82261949.029999971</v>
      </c>
      <c r="H28" s="28">
        <v>82167519.300000012</v>
      </c>
      <c r="I28" s="28">
        <v>83830109.50999999</v>
      </c>
      <c r="J28" s="28">
        <v>83496581.770000041</v>
      </c>
      <c r="K28" s="28">
        <v>82964589.039999962</v>
      </c>
      <c r="L28" s="28">
        <v>83384100.909999967</v>
      </c>
      <c r="M28" s="28">
        <v>83198449.030000001</v>
      </c>
      <c r="N28" s="22">
        <f t="shared" si="11"/>
        <v>857797319.19999993</v>
      </c>
    </row>
    <row r="29" spans="1:14" x14ac:dyDescent="0.25">
      <c r="A29" s="17" t="s">
        <v>24</v>
      </c>
      <c r="B29" s="29">
        <f>SUM(B30:B38)</f>
        <v>240517792</v>
      </c>
      <c r="C29" s="29">
        <f>SUM(C30:C38)</f>
        <v>874612730.76999998</v>
      </c>
      <c r="D29" s="29">
        <f t="shared" ref="D29:N29" si="12">SUM(D30:D38)</f>
        <v>0</v>
      </c>
      <c r="E29" s="29">
        <f t="shared" ref="E29:G29" si="13">SUM(E30:E38)</f>
        <v>7347600.8300000001</v>
      </c>
      <c r="F29" s="29">
        <f t="shared" ref="F29" si="14">SUM(F30:F38)</f>
        <v>185185217.07999998</v>
      </c>
      <c r="G29" s="29">
        <f t="shared" si="13"/>
        <v>82141118.090000033</v>
      </c>
      <c r="H29" s="29">
        <f t="shared" ref="H29:M29" si="15">SUM(H30:H38)</f>
        <v>23636857.109999973</v>
      </c>
      <c r="I29" s="29">
        <f t="shared" ref="I29:L29" si="16">SUM(I30:I38)</f>
        <v>20308908.280000012</v>
      </c>
      <c r="J29" s="29">
        <f t="shared" si="16"/>
        <v>11383618.139999986</v>
      </c>
      <c r="K29" s="29">
        <f t="shared" si="16"/>
        <v>33855628.740000017</v>
      </c>
      <c r="L29" s="29">
        <f t="shared" si="16"/>
        <v>18018260.680000007</v>
      </c>
      <c r="M29" s="29">
        <f t="shared" si="15"/>
        <v>41000242.740000002</v>
      </c>
      <c r="N29" s="30">
        <f t="shared" si="12"/>
        <v>422877451.69</v>
      </c>
    </row>
    <row r="30" spans="1:14" x14ac:dyDescent="0.25">
      <c r="A30" s="31" t="s">
        <v>25</v>
      </c>
      <c r="B30" s="3">
        <v>1327700</v>
      </c>
      <c r="C30" s="3">
        <v>1592480</v>
      </c>
      <c r="D30" s="3">
        <v>0</v>
      </c>
      <c r="E30" s="3">
        <v>18360</v>
      </c>
      <c r="F30" s="3">
        <v>461199.35999999999</v>
      </c>
      <c r="G30" s="3">
        <v>107460</v>
      </c>
      <c r="H30" s="3">
        <v>215097.33999999997</v>
      </c>
      <c r="I30" s="3">
        <v>75360</v>
      </c>
      <c r="J30" s="3">
        <v>81210</v>
      </c>
      <c r="K30" s="3">
        <v>0</v>
      </c>
      <c r="L30" s="3">
        <v>40080</v>
      </c>
      <c r="M30" s="3">
        <v>354367.79</v>
      </c>
      <c r="N30" s="22">
        <f t="shared" ref="N30:N38" si="17">SUM(D30:M30)</f>
        <v>1353134.49</v>
      </c>
    </row>
    <row r="31" spans="1:14" x14ac:dyDescent="0.25">
      <c r="A31" s="31" t="s">
        <v>26</v>
      </c>
      <c r="B31" s="3">
        <v>40000000</v>
      </c>
      <c r="C31" s="3">
        <v>56134482.920000002</v>
      </c>
      <c r="D31" s="3">
        <v>0</v>
      </c>
      <c r="E31" s="3">
        <v>0</v>
      </c>
      <c r="F31" s="3">
        <v>0</v>
      </c>
      <c r="G31" s="3">
        <v>23713846.399999999</v>
      </c>
      <c r="H31" s="3">
        <v>0</v>
      </c>
      <c r="I31" s="3">
        <v>78470</v>
      </c>
      <c r="J31" s="3">
        <v>38704</v>
      </c>
      <c r="K31" s="3">
        <v>0</v>
      </c>
      <c r="L31" s="3">
        <v>0</v>
      </c>
      <c r="M31" s="3">
        <v>8157</v>
      </c>
      <c r="N31" s="22">
        <f t="shared" si="17"/>
        <v>23839177.399999999</v>
      </c>
    </row>
    <row r="32" spans="1:14" x14ac:dyDescent="0.25">
      <c r="A32" s="31" t="s">
        <v>27</v>
      </c>
      <c r="B32" s="3">
        <v>2589627</v>
      </c>
      <c r="C32" s="3">
        <v>18784205.300000001</v>
      </c>
      <c r="D32" s="3">
        <v>0</v>
      </c>
      <c r="E32" s="3">
        <v>0</v>
      </c>
      <c r="F32" s="3">
        <v>5440022.79</v>
      </c>
      <c r="G32" s="3">
        <v>0</v>
      </c>
      <c r="H32" s="3">
        <v>1849133.4000000004</v>
      </c>
      <c r="I32" s="3">
        <v>2950</v>
      </c>
      <c r="J32" s="3">
        <v>0</v>
      </c>
      <c r="K32" s="3">
        <v>0</v>
      </c>
      <c r="L32" s="3">
        <v>1492881.7199999997</v>
      </c>
      <c r="M32" s="3">
        <v>2353879.5699999998</v>
      </c>
      <c r="N32" s="22">
        <f t="shared" si="17"/>
        <v>11138867.48</v>
      </c>
    </row>
    <row r="33" spans="1:14" x14ac:dyDescent="0.25">
      <c r="A33" s="31" t="s">
        <v>28</v>
      </c>
      <c r="B33" s="3">
        <v>3000000</v>
      </c>
      <c r="C33" s="3">
        <v>23560115.719999999</v>
      </c>
      <c r="D33" s="3">
        <v>0</v>
      </c>
      <c r="E33" s="3">
        <v>0</v>
      </c>
      <c r="F33" s="3">
        <v>3339380</v>
      </c>
      <c r="G33" s="3">
        <v>0</v>
      </c>
      <c r="H33" s="3">
        <v>18852.85999999987</v>
      </c>
      <c r="I33" s="3">
        <v>0</v>
      </c>
      <c r="J33" s="3">
        <v>0</v>
      </c>
      <c r="K33" s="3">
        <v>0</v>
      </c>
      <c r="L33" s="3">
        <v>166100</v>
      </c>
      <c r="M33" s="3">
        <v>0</v>
      </c>
      <c r="N33" s="22">
        <f t="shared" si="17"/>
        <v>3524332.86</v>
      </c>
    </row>
    <row r="34" spans="1:14" x14ac:dyDescent="0.25">
      <c r="A34" s="31" t="s">
        <v>29</v>
      </c>
      <c r="B34" s="3">
        <v>11125532</v>
      </c>
      <c r="C34" s="3">
        <v>20017472.48</v>
      </c>
      <c r="D34" s="3">
        <v>0</v>
      </c>
      <c r="E34" s="3">
        <v>0</v>
      </c>
      <c r="F34" s="3">
        <v>29721.55</v>
      </c>
      <c r="G34" s="3">
        <v>22243.000000000004</v>
      </c>
      <c r="H34" s="3">
        <v>626029.27999999991</v>
      </c>
      <c r="I34" s="3">
        <v>1337408.48</v>
      </c>
      <c r="J34" s="3">
        <v>0</v>
      </c>
      <c r="K34" s="3">
        <v>0</v>
      </c>
      <c r="L34" s="3">
        <v>0</v>
      </c>
      <c r="M34" s="3">
        <v>605039.79</v>
      </c>
      <c r="N34" s="22">
        <f t="shared" si="17"/>
        <v>2620442.1</v>
      </c>
    </row>
    <row r="35" spans="1:14" x14ac:dyDescent="0.25">
      <c r="A35" s="31" t="s">
        <v>30</v>
      </c>
      <c r="B35" s="3">
        <v>1370761</v>
      </c>
      <c r="C35" s="3">
        <v>21812336.73</v>
      </c>
      <c r="D35" s="3">
        <v>0</v>
      </c>
      <c r="E35" s="3">
        <v>0</v>
      </c>
      <c r="F35" s="3">
        <v>10039645.27</v>
      </c>
      <c r="G35" s="3">
        <v>130926.90000000037</v>
      </c>
      <c r="H35" s="3">
        <v>39559.419999999925</v>
      </c>
      <c r="I35" s="3">
        <v>0</v>
      </c>
      <c r="J35" s="3">
        <v>2990</v>
      </c>
      <c r="K35" s="3">
        <v>58354.070000000298</v>
      </c>
      <c r="L35" s="3">
        <v>0</v>
      </c>
      <c r="M35" s="3">
        <v>40348.82</v>
      </c>
      <c r="N35" s="22">
        <f t="shared" si="17"/>
        <v>10311824.48</v>
      </c>
    </row>
    <row r="36" spans="1:14" x14ac:dyDescent="0.25">
      <c r="A36" s="31" t="s">
        <v>31</v>
      </c>
      <c r="B36" s="3">
        <v>141337772</v>
      </c>
      <c r="C36" s="3">
        <v>358197448.75999999</v>
      </c>
      <c r="D36" s="3">
        <v>0</v>
      </c>
      <c r="E36" s="3">
        <v>7231890.8300000001</v>
      </c>
      <c r="F36" s="3">
        <v>58196524.289999999</v>
      </c>
      <c r="G36" s="3">
        <v>23833280.000000007</v>
      </c>
      <c r="H36" s="3">
        <v>12494061.75999999</v>
      </c>
      <c r="I36" s="3">
        <v>18443480</v>
      </c>
      <c r="J36" s="3">
        <v>10000000</v>
      </c>
      <c r="K36" s="3">
        <v>33300086.680000007</v>
      </c>
      <c r="L36" s="3">
        <v>0</v>
      </c>
      <c r="M36" s="3">
        <v>33239392.390000001</v>
      </c>
      <c r="N36" s="22">
        <f t="shared" si="17"/>
        <v>196738715.94999999</v>
      </c>
    </row>
    <row r="37" spans="1:14" x14ac:dyDescent="0.25">
      <c r="A37" s="31" t="s">
        <v>32</v>
      </c>
      <c r="B37" s="3">
        <v>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H37" s="3">
        <v>0</v>
      </c>
      <c r="I37" s="3">
        <v>0</v>
      </c>
      <c r="J37" s="3">
        <v>0</v>
      </c>
      <c r="K37" s="3">
        <v>0</v>
      </c>
      <c r="L37" s="3">
        <v>0</v>
      </c>
      <c r="M37" s="3">
        <v>0</v>
      </c>
      <c r="N37" s="22">
        <f t="shared" si="17"/>
        <v>0</v>
      </c>
    </row>
    <row r="38" spans="1:14" x14ac:dyDescent="0.25">
      <c r="A38" s="31" t="s">
        <v>33</v>
      </c>
      <c r="B38" s="3">
        <v>39766400</v>
      </c>
      <c r="C38" s="3">
        <v>374514188.86000001</v>
      </c>
      <c r="D38" s="3">
        <v>0</v>
      </c>
      <c r="E38" s="3">
        <v>97350</v>
      </c>
      <c r="F38" s="3">
        <v>107678723.81999999</v>
      </c>
      <c r="G38" s="3">
        <v>34333361.790000021</v>
      </c>
      <c r="H38" s="3">
        <v>8394123.0499999821</v>
      </c>
      <c r="I38" s="3">
        <v>371239.80000001192</v>
      </c>
      <c r="J38" s="3">
        <v>1260714.1399999857</v>
      </c>
      <c r="K38" s="3">
        <v>497187.99000000954</v>
      </c>
      <c r="L38" s="3">
        <v>16319198.960000008</v>
      </c>
      <c r="M38" s="3">
        <v>4399057.38</v>
      </c>
      <c r="N38" s="22">
        <f t="shared" si="17"/>
        <v>173350956.93000001</v>
      </c>
    </row>
    <row r="39" spans="1:14" x14ac:dyDescent="0.25">
      <c r="A39" s="17" t="s">
        <v>34</v>
      </c>
      <c r="B39" s="4">
        <f>SUM(B40:B47)</f>
        <v>0</v>
      </c>
      <c r="C39" s="4">
        <f>SUM(C40:C47)</f>
        <v>0</v>
      </c>
      <c r="D39" s="4">
        <f t="shared" ref="D39:N39" si="18">SUM(D40:D47)</f>
        <v>0</v>
      </c>
      <c r="E39" s="4">
        <f t="shared" ref="E39:G39" si="19">SUM(E40:E47)</f>
        <v>0</v>
      </c>
      <c r="F39" s="4">
        <f t="shared" ref="F39" si="20">SUM(F40:F47)</f>
        <v>0</v>
      </c>
      <c r="G39" s="4">
        <f t="shared" si="19"/>
        <v>0</v>
      </c>
      <c r="H39" s="4">
        <f t="shared" ref="H39:M39" si="21">SUM(H40:H47)</f>
        <v>0</v>
      </c>
      <c r="I39" s="4">
        <f t="shared" ref="I39:L39" si="22">SUM(I40:I47)</f>
        <v>0</v>
      </c>
      <c r="J39" s="4">
        <f t="shared" si="22"/>
        <v>0</v>
      </c>
      <c r="K39" s="4">
        <f t="shared" si="22"/>
        <v>0</v>
      </c>
      <c r="L39" s="4">
        <f t="shared" si="22"/>
        <v>0</v>
      </c>
      <c r="M39" s="4">
        <f t="shared" si="21"/>
        <v>0</v>
      </c>
      <c r="N39" s="32">
        <f t="shared" si="18"/>
        <v>0</v>
      </c>
    </row>
    <row r="40" spans="1:14" x14ac:dyDescent="0.25">
      <c r="A40" s="31" t="s">
        <v>35</v>
      </c>
      <c r="B40" s="3">
        <v>0</v>
      </c>
      <c r="C40" s="3">
        <v>0</v>
      </c>
      <c r="D40" s="3">
        <v>0</v>
      </c>
      <c r="E40" s="3">
        <v>0</v>
      </c>
      <c r="F40" s="3">
        <v>0</v>
      </c>
      <c r="G40" s="3">
        <v>0</v>
      </c>
      <c r="H40" s="3">
        <v>0</v>
      </c>
      <c r="I40" s="3">
        <v>0</v>
      </c>
      <c r="J40" s="3">
        <v>0</v>
      </c>
      <c r="K40" s="3">
        <v>0</v>
      </c>
      <c r="L40" s="3">
        <v>0</v>
      </c>
      <c r="M40" s="3">
        <v>0</v>
      </c>
      <c r="N40" s="22">
        <f t="shared" ref="N40:N55" si="23">SUM(D40:M40)</f>
        <v>0</v>
      </c>
    </row>
    <row r="41" spans="1:14" x14ac:dyDescent="0.25">
      <c r="A41" s="31" t="s">
        <v>36</v>
      </c>
      <c r="B41" s="3">
        <v>0</v>
      </c>
      <c r="C41" s="3">
        <v>0</v>
      </c>
      <c r="D41" s="3">
        <v>0</v>
      </c>
      <c r="E41" s="3">
        <v>0</v>
      </c>
      <c r="F41" s="3">
        <v>0</v>
      </c>
      <c r="G41" s="3">
        <v>0</v>
      </c>
      <c r="H41" s="3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22">
        <f t="shared" si="23"/>
        <v>0</v>
      </c>
    </row>
    <row r="42" spans="1:14" x14ac:dyDescent="0.25">
      <c r="A42" s="31" t="s">
        <v>37</v>
      </c>
      <c r="B42" s="3">
        <v>0</v>
      </c>
      <c r="C42" s="3">
        <v>0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0</v>
      </c>
      <c r="J42" s="3">
        <v>0</v>
      </c>
      <c r="K42" s="3">
        <v>0</v>
      </c>
      <c r="L42" s="3">
        <v>0</v>
      </c>
      <c r="M42" s="3">
        <v>0</v>
      </c>
      <c r="N42" s="22">
        <f t="shared" si="23"/>
        <v>0</v>
      </c>
    </row>
    <row r="43" spans="1:14" x14ac:dyDescent="0.25">
      <c r="A43" s="31" t="s">
        <v>38</v>
      </c>
      <c r="B43" s="3">
        <v>0</v>
      </c>
      <c r="C43" s="3">
        <v>0</v>
      </c>
      <c r="D43" s="3">
        <v>0</v>
      </c>
      <c r="E43" s="3">
        <v>0</v>
      </c>
      <c r="F43" s="3">
        <v>0</v>
      </c>
      <c r="G43" s="3">
        <v>0</v>
      </c>
      <c r="H43" s="3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22">
        <f t="shared" si="23"/>
        <v>0</v>
      </c>
    </row>
    <row r="44" spans="1:14" x14ac:dyDescent="0.25">
      <c r="A44" s="31" t="s">
        <v>39</v>
      </c>
      <c r="B44" s="3">
        <v>0</v>
      </c>
      <c r="C44" s="3">
        <v>0</v>
      </c>
      <c r="D44" s="3">
        <v>0</v>
      </c>
      <c r="E44" s="3">
        <v>0</v>
      </c>
      <c r="F44" s="3">
        <v>0</v>
      </c>
      <c r="G44" s="3">
        <v>0</v>
      </c>
      <c r="H44" s="3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22">
        <f t="shared" si="23"/>
        <v>0</v>
      </c>
    </row>
    <row r="45" spans="1:14" x14ac:dyDescent="0.25">
      <c r="A45" s="31" t="s">
        <v>40</v>
      </c>
      <c r="B45" s="3">
        <v>0</v>
      </c>
      <c r="C45" s="3">
        <v>0</v>
      </c>
      <c r="D45" s="3">
        <v>0</v>
      </c>
      <c r="E45" s="3">
        <v>0</v>
      </c>
      <c r="F45" s="3">
        <v>0</v>
      </c>
      <c r="G45" s="3">
        <v>0</v>
      </c>
      <c r="H45" s="3">
        <v>0</v>
      </c>
      <c r="I45" s="3">
        <v>0</v>
      </c>
      <c r="J45" s="3">
        <v>0</v>
      </c>
      <c r="K45" s="3">
        <v>0</v>
      </c>
      <c r="L45" s="3">
        <v>0</v>
      </c>
      <c r="M45" s="3">
        <v>0</v>
      </c>
      <c r="N45" s="22">
        <f t="shared" si="23"/>
        <v>0</v>
      </c>
    </row>
    <row r="46" spans="1:14" x14ac:dyDescent="0.25">
      <c r="A46" s="31" t="s">
        <v>41</v>
      </c>
      <c r="B46" s="3">
        <v>0</v>
      </c>
      <c r="C46" s="3">
        <v>0</v>
      </c>
      <c r="D46" s="3">
        <v>0</v>
      </c>
      <c r="E46" s="3">
        <v>0</v>
      </c>
      <c r="F46" s="3">
        <v>0</v>
      </c>
      <c r="G46" s="3">
        <v>0</v>
      </c>
      <c r="H46" s="3">
        <v>0</v>
      </c>
      <c r="I46" s="3">
        <v>0</v>
      </c>
      <c r="J46" s="3">
        <v>0</v>
      </c>
      <c r="K46" s="3">
        <v>0</v>
      </c>
      <c r="L46" s="3">
        <v>0</v>
      </c>
      <c r="M46" s="3">
        <v>0</v>
      </c>
      <c r="N46" s="22">
        <f t="shared" si="23"/>
        <v>0</v>
      </c>
    </row>
    <row r="47" spans="1:14" x14ac:dyDescent="0.25">
      <c r="A47" s="31" t="s">
        <v>42</v>
      </c>
      <c r="B47" s="3">
        <v>0</v>
      </c>
      <c r="C47" s="3">
        <v>0</v>
      </c>
      <c r="D47" s="3">
        <v>0</v>
      </c>
      <c r="E47" s="3">
        <v>0</v>
      </c>
      <c r="F47" s="3">
        <v>0</v>
      </c>
      <c r="G47" s="3">
        <v>0</v>
      </c>
      <c r="H47" s="3">
        <v>0</v>
      </c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22">
        <f t="shared" si="23"/>
        <v>0</v>
      </c>
    </row>
    <row r="48" spans="1:14" x14ac:dyDescent="0.25">
      <c r="A48" s="17" t="s">
        <v>43</v>
      </c>
      <c r="B48" s="4">
        <f>SUM(B49:B55)</f>
        <v>0</v>
      </c>
      <c r="C48" s="4">
        <f>SUM(C49:C55)</f>
        <v>0</v>
      </c>
      <c r="D48" s="4">
        <f t="shared" ref="D48" si="24">SUM(D49:D55)</f>
        <v>0</v>
      </c>
      <c r="E48" s="4">
        <f t="shared" ref="E48:G48" si="25">SUM(E49:E55)</f>
        <v>0</v>
      </c>
      <c r="F48" s="4">
        <f t="shared" ref="F48" si="26">SUM(F49:F55)</f>
        <v>0</v>
      </c>
      <c r="G48" s="4">
        <f t="shared" si="25"/>
        <v>0</v>
      </c>
      <c r="H48" s="4">
        <f t="shared" ref="H48:M48" si="27">SUM(H49:H55)</f>
        <v>0</v>
      </c>
      <c r="I48" s="4">
        <f t="shared" ref="I48:L48" si="28">SUM(I49:I55)</f>
        <v>0</v>
      </c>
      <c r="J48" s="4">
        <f t="shared" si="28"/>
        <v>0</v>
      </c>
      <c r="K48" s="4">
        <f t="shared" si="28"/>
        <v>0</v>
      </c>
      <c r="L48" s="4">
        <f t="shared" si="28"/>
        <v>0</v>
      </c>
      <c r="M48" s="4">
        <f t="shared" si="27"/>
        <v>0</v>
      </c>
      <c r="N48" s="22">
        <f t="shared" si="23"/>
        <v>0</v>
      </c>
    </row>
    <row r="49" spans="1:14" x14ac:dyDescent="0.25">
      <c r="A49" s="31" t="s">
        <v>44</v>
      </c>
      <c r="B49" s="3">
        <v>0</v>
      </c>
      <c r="C49" s="3">
        <v>0</v>
      </c>
      <c r="D49" s="3">
        <v>0</v>
      </c>
      <c r="E49" s="3">
        <v>0</v>
      </c>
      <c r="F49" s="3">
        <v>0</v>
      </c>
      <c r="G49" s="3">
        <v>0</v>
      </c>
      <c r="H49" s="3">
        <v>0</v>
      </c>
      <c r="I49" s="3">
        <v>0</v>
      </c>
      <c r="J49" s="3">
        <v>0</v>
      </c>
      <c r="K49" s="3">
        <v>0</v>
      </c>
      <c r="L49" s="3">
        <v>0</v>
      </c>
      <c r="M49" s="3">
        <v>0</v>
      </c>
      <c r="N49" s="22">
        <f t="shared" si="23"/>
        <v>0</v>
      </c>
    </row>
    <row r="50" spans="1:14" x14ac:dyDescent="0.25">
      <c r="A50" s="31" t="s">
        <v>45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3">
        <v>0</v>
      </c>
      <c r="H50" s="3">
        <v>0</v>
      </c>
      <c r="I50" s="3">
        <v>0</v>
      </c>
      <c r="J50" s="3">
        <v>0</v>
      </c>
      <c r="K50" s="3">
        <v>0</v>
      </c>
      <c r="L50" s="3">
        <v>0</v>
      </c>
      <c r="M50" s="3">
        <v>0</v>
      </c>
      <c r="N50" s="22">
        <f t="shared" si="23"/>
        <v>0</v>
      </c>
    </row>
    <row r="51" spans="1:14" x14ac:dyDescent="0.25">
      <c r="A51" s="31" t="s">
        <v>46</v>
      </c>
      <c r="B51" s="3">
        <v>0</v>
      </c>
      <c r="C51" s="3">
        <v>0</v>
      </c>
      <c r="D51" s="3">
        <v>0</v>
      </c>
      <c r="E51" s="3">
        <v>0</v>
      </c>
      <c r="F51" s="3">
        <v>0</v>
      </c>
      <c r="G51" s="3">
        <v>0</v>
      </c>
      <c r="H51" s="3">
        <v>0</v>
      </c>
      <c r="I51" s="3">
        <v>0</v>
      </c>
      <c r="J51" s="3">
        <v>0</v>
      </c>
      <c r="K51" s="3">
        <v>0</v>
      </c>
      <c r="L51" s="3">
        <v>0</v>
      </c>
      <c r="M51" s="3">
        <v>0</v>
      </c>
      <c r="N51" s="22">
        <f t="shared" si="23"/>
        <v>0</v>
      </c>
    </row>
    <row r="52" spans="1:14" x14ac:dyDescent="0.25">
      <c r="A52" s="31" t="s">
        <v>47</v>
      </c>
      <c r="B52" s="3">
        <v>0</v>
      </c>
      <c r="C52" s="3">
        <v>0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22">
        <f t="shared" si="23"/>
        <v>0</v>
      </c>
    </row>
    <row r="53" spans="1:14" x14ac:dyDescent="0.25">
      <c r="A53" s="31" t="s">
        <v>48</v>
      </c>
      <c r="B53" s="3">
        <v>0</v>
      </c>
      <c r="C53" s="3">
        <v>0</v>
      </c>
      <c r="D53" s="3">
        <v>0</v>
      </c>
      <c r="E53" s="3">
        <v>0</v>
      </c>
      <c r="F53" s="3">
        <v>0</v>
      </c>
      <c r="G53" s="3">
        <v>0</v>
      </c>
      <c r="H53" s="3">
        <v>0</v>
      </c>
      <c r="I53" s="3">
        <v>0</v>
      </c>
      <c r="J53" s="3">
        <v>0</v>
      </c>
      <c r="K53" s="3">
        <v>0</v>
      </c>
      <c r="L53" s="3">
        <v>0</v>
      </c>
      <c r="M53" s="3">
        <v>0</v>
      </c>
      <c r="N53" s="22">
        <f t="shared" si="23"/>
        <v>0</v>
      </c>
    </row>
    <row r="54" spans="1:14" x14ac:dyDescent="0.25">
      <c r="A54" s="31" t="s">
        <v>49</v>
      </c>
      <c r="B54" s="3">
        <v>0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v>0</v>
      </c>
      <c r="I54" s="3">
        <v>0</v>
      </c>
      <c r="J54" s="3">
        <v>0</v>
      </c>
      <c r="K54" s="3">
        <v>0</v>
      </c>
      <c r="L54" s="3">
        <v>0</v>
      </c>
      <c r="M54" s="3">
        <v>0</v>
      </c>
      <c r="N54" s="22">
        <f t="shared" si="23"/>
        <v>0</v>
      </c>
    </row>
    <row r="55" spans="1:14" x14ac:dyDescent="0.25">
      <c r="A55" s="31" t="s">
        <v>50</v>
      </c>
      <c r="B55" s="3">
        <v>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H55" s="3">
        <v>0</v>
      </c>
      <c r="I55" s="3">
        <v>0</v>
      </c>
      <c r="J55" s="3">
        <v>0</v>
      </c>
      <c r="K55" s="3">
        <v>0</v>
      </c>
      <c r="L55" s="3">
        <v>0</v>
      </c>
      <c r="M55" s="3">
        <v>0</v>
      </c>
      <c r="N55" s="22">
        <f t="shared" si="23"/>
        <v>0</v>
      </c>
    </row>
    <row r="56" spans="1:14" x14ac:dyDescent="0.25">
      <c r="A56" s="33" t="s">
        <v>51</v>
      </c>
      <c r="B56" s="34">
        <f>SUM(B57:B65)</f>
        <v>215068308</v>
      </c>
      <c r="C56" s="34">
        <f>SUM(C57:C65)</f>
        <v>154180306.94999999</v>
      </c>
      <c r="D56" s="34">
        <f t="shared" ref="D56:N56" si="29">SUM(D57:D65)</f>
        <v>0</v>
      </c>
      <c r="E56" s="34">
        <f t="shared" ref="E56:G56" si="30">SUM(E57:E65)</f>
        <v>324500</v>
      </c>
      <c r="F56" s="34">
        <f t="shared" ref="F56" si="31">SUM(F57:F65)</f>
        <v>255477.74</v>
      </c>
      <c r="G56" s="34">
        <f t="shared" si="30"/>
        <v>3410650.75</v>
      </c>
      <c r="H56" s="34">
        <f t="shared" ref="H56:M56" si="32">SUM(H57:H65)</f>
        <v>583287.80999999959</v>
      </c>
      <c r="I56" s="34">
        <f t="shared" ref="I56:L56" si="33">SUM(I57:I65)</f>
        <v>6682566.5600000005</v>
      </c>
      <c r="J56" s="34">
        <f t="shared" si="33"/>
        <v>5732272.3399999999</v>
      </c>
      <c r="K56" s="34">
        <f t="shared" si="33"/>
        <v>1319834.3400000003</v>
      </c>
      <c r="L56" s="34">
        <f t="shared" si="33"/>
        <v>53994731.670000002</v>
      </c>
      <c r="M56" s="34">
        <f t="shared" si="32"/>
        <v>20190959.990000002</v>
      </c>
      <c r="N56" s="35">
        <f t="shared" si="29"/>
        <v>92494281.200000003</v>
      </c>
    </row>
    <row r="57" spans="1:14" ht="15" customHeight="1" x14ac:dyDescent="0.25">
      <c r="A57" s="31" t="s">
        <v>52</v>
      </c>
      <c r="B57" s="3">
        <v>24217358</v>
      </c>
      <c r="C57" s="3">
        <v>26816949.039999999</v>
      </c>
      <c r="D57" s="3">
        <v>0</v>
      </c>
      <c r="E57" s="3">
        <v>0</v>
      </c>
      <c r="F57" s="3">
        <v>255477.74</v>
      </c>
      <c r="G57" s="3">
        <v>3400030.75</v>
      </c>
      <c r="H57" s="3">
        <v>429170.36999999965</v>
      </c>
      <c r="I57" s="3">
        <v>2809344.0000000005</v>
      </c>
      <c r="J57" s="3">
        <v>1640435.9899999993</v>
      </c>
      <c r="K57" s="3">
        <v>0</v>
      </c>
      <c r="L57" s="3">
        <v>0</v>
      </c>
      <c r="M57" s="3">
        <v>0</v>
      </c>
      <c r="N57" s="22">
        <f t="shared" ref="N57:N65" si="34">SUM(D57:M57)</f>
        <v>8534458.8499999996</v>
      </c>
    </row>
    <row r="58" spans="1:14" ht="15" customHeight="1" x14ac:dyDescent="0.25">
      <c r="A58" s="31" t="s">
        <v>53</v>
      </c>
      <c r="B58" s="3">
        <v>1500000</v>
      </c>
      <c r="C58" s="3">
        <v>1500000</v>
      </c>
      <c r="D58" s="3">
        <v>0</v>
      </c>
      <c r="E58" s="3">
        <v>0</v>
      </c>
      <c r="F58" s="3">
        <v>0</v>
      </c>
      <c r="G58" s="3">
        <v>0</v>
      </c>
      <c r="H58" s="3">
        <v>0</v>
      </c>
      <c r="I58" s="3">
        <v>0</v>
      </c>
      <c r="J58" s="3">
        <v>0</v>
      </c>
      <c r="K58" s="3">
        <v>0</v>
      </c>
      <c r="L58" s="3">
        <v>0</v>
      </c>
      <c r="M58" s="3">
        <v>0</v>
      </c>
      <c r="N58" s="22">
        <f t="shared" si="34"/>
        <v>0</v>
      </c>
    </row>
    <row r="59" spans="1:14" ht="15" customHeight="1" x14ac:dyDescent="0.25">
      <c r="A59" s="31" t="s">
        <v>54</v>
      </c>
      <c r="B59" s="3">
        <v>103700000</v>
      </c>
      <c r="C59" s="3">
        <v>33970069</v>
      </c>
      <c r="D59" s="3">
        <v>0</v>
      </c>
      <c r="E59" s="3">
        <v>0</v>
      </c>
      <c r="F59" s="3">
        <v>0</v>
      </c>
      <c r="G59" s="3">
        <v>0</v>
      </c>
      <c r="H59" s="3">
        <v>109277.44</v>
      </c>
      <c r="I59" s="3">
        <v>-109277.44</v>
      </c>
      <c r="J59" s="3">
        <v>3917727.44</v>
      </c>
      <c r="K59" s="3">
        <v>1143715.0000000005</v>
      </c>
      <c r="L59" s="3">
        <v>155731.6799999997</v>
      </c>
      <c r="M59" s="3">
        <v>0</v>
      </c>
      <c r="N59" s="22">
        <f t="shared" si="34"/>
        <v>5217174.12</v>
      </c>
    </row>
    <row r="60" spans="1:14" x14ac:dyDescent="0.25">
      <c r="A60" s="31" t="s">
        <v>55</v>
      </c>
      <c r="B60" s="3">
        <v>80850950</v>
      </c>
      <c r="C60" s="3">
        <v>73766840</v>
      </c>
      <c r="D60" s="3">
        <v>0</v>
      </c>
      <c r="E60" s="3">
        <v>0</v>
      </c>
      <c r="F60" s="3">
        <v>0</v>
      </c>
      <c r="G60" s="3">
        <v>0</v>
      </c>
      <c r="H60" s="3">
        <v>0</v>
      </c>
      <c r="I60" s="3">
        <v>3982500</v>
      </c>
      <c r="J60" s="3">
        <v>0</v>
      </c>
      <c r="K60" s="3">
        <v>0</v>
      </c>
      <c r="L60" s="3">
        <v>53741000</v>
      </c>
      <c r="M60" s="3">
        <v>14821660</v>
      </c>
      <c r="N60" s="22">
        <f t="shared" si="34"/>
        <v>72545160</v>
      </c>
    </row>
    <row r="61" spans="1:14" x14ac:dyDescent="0.25">
      <c r="A61" s="31" t="s">
        <v>56</v>
      </c>
      <c r="B61" s="3">
        <v>3300000</v>
      </c>
      <c r="C61" s="3">
        <v>16626448.91</v>
      </c>
      <c r="D61" s="3">
        <v>0</v>
      </c>
      <c r="E61" s="3">
        <v>324500</v>
      </c>
      <c r="F61" s="3">
        <v>0</v>
      </c>
      <c r="G61" s="3">
        <v>10620</v>
      </c>
      <c r="H61" s="3">
        <v>44840</v>
      </c>
      <c r="I61" s="3">
        <v>0</v>
      </c>
      <c r="J61" s="3">
        <v>174108.91000000003</v>
      </c>
      <c r="K61" s="3">
        <v>176119.33999999997</v>
      </c>
      <c r="L61" s="3">
        <v>97999.989999999991</v>
      </c>
      <c r="M61" s="3">
        <v>5369299.9900000002</v>
      </c>
      <c r="N61" s="22">
        <f t="shared" si="34"/>
        <v>6197488.2300000004</v>
      </c>
    </row>
    <row r="62" spans="1:14" x14ac:dyDescent="0.25">
      <c r="A62" s="31" t="s">
        <v>57</v>
      </c>
      <c r="B62" s="3">
        <v>1500000</v>
      </c>
      <c r="C62" s="3">
        <v>1500000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0</v>
      </c>
      <c r="J62" s="3">
        <v>0</v>
      </c>
      <c r="K62" s="3">
        <v>0</v>
      </c>
      <c r="L62" s="3">
        <v>0</v>
      </c>
      <c r="M62" s="3">
        <v>0</v>
      </c>
      <c r="N62" s="22">
        <f t="shared" si="34"/>
        <v>0</v>
      </c>
    </row>
    <row r="63" spans="1:14" x14ac:dyDescent="0.25">
      <c r="A63" s="31" t="s">
        <v>58</v>
      </c>
      <c r="B63" s="3">
        <v>0</v>
      </c>
      <c r="C63" s="3">
        <v>0</v>
      </c>
      <c r="D63" s="3">
        <v>0</v>
      </c>
      <c r="E63" s="3">
        <v>0</v>
      </c>
      <c r="F63" s="3">
        <v>0</v>
      </c>
      <c r="G63" s="3">
        <v>0</v>
      </c>
      <c r="H63" s="3">
        <v>0</v>
      </c>
      <c r="I63" s="3">
        <v>0</v>
      </c>
      <c r="J63" s="3">
        <v>0</v>
      </c>
      <c r="K63" s="3">
        <v>0</v>
      </c>
      <c r="L63" s="3">
        <v>0</v>
      </c>
      <c r="M63" s="3">
        <v>0</v>
      </c>
      <c r="N63" s="22">
        <f t="shared" si="34"/>
        <v>0</v>
      </c>
    </row>
    <row r="64" spans="1:14" x14ac:dyDescent="0.25">
      <c r="A64" s="31" t="s">
        <v>59</v>
      </c>
      <c r="B64" s="3">
        <v>0</v>
      </c>
      <c r="C64" s="3">
        <v>0</v>
      </c>
      <c r="D64" s="3">
        <v>0</v>
      </c>
      <c r="E64" s="3">
        <v>0</v>
      </c>
      <c r="F64" s="3">
        <v>0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22">
        <f t="shared" si="34"/>
        <v>0</v>
      </c>
    </row>
    <row r="65" spans="1:14" x14ac:dyDescent="0.25">
      <c r="A65" s="46" t="s">
        <v>60</v>
      </c>
      <c r="B65" s="47">
        <v>0</v>
      </c>
      <c r="C65" s="47">
        <v>0</v>
      </c>
      <c r="D65" s="47">
        <v>0</v>
      </c>
      <c r="E65" s="47">
        <v>0</v>
      </c>
      <c r="F65" s="47">
        <v>0</v>
      </c>
      <c r="G65" s="47">
        <v>0</v>
      </c>
      <c r="H65" s="47">
        <v>0</v>
      </c>
      <c r="I65" s="47">
        <v>0</v>
      </c>
      <c r="J65" s="47">
        <v>0</v>
      </c>
      <c r="K65" s="47">
        <v>0</v>
      </c>
      <c r="L65" s="47">
        <v>0</v>
      </c>
      <c r="M65" s="47">
        <v>0</v>
      </c>
      <c r="N65" s="48">
        <f t="shared" si="34"/>
        <v>0</v>
      </c>
    </row>
    <row r="66" spans="1:14" x14ac:dyDescent="0.25">
      <c r="A66" s="33" t="s">
        <v>61</v>
      </c>
      <c r="B66" s="34">
        <f>SUM(B67:B67)</f>
        <v>458511661</v>
      </c>
      <c r="C66" s="34">
        <f>SUM(C67:C67)</f>
        <v>22342086.07</v>
      </c>
      <c r="D66" s="34">
        <f t="shared" ref="D66:N66" si="35">SUM(D67:D67)</f>
        <v>0</v>
      </c>
      <c r="E66" s="34">
        <f t="shared" si="35"/>
        <v>0</v>
      </c>
      <c r="F66" s="34">
        <f t="shared" si="35"/>
        <v>0</v>
      </c>
      <c r="G66" s="34">
        <f t="shared" si="35"/>
        <v>0</v>
      </c>
      <c r="H66" s="34">
        <f t="shared" si="35"/>
        <v>0</v>
      </c>
      <c r="I66" s="34">
        <f t="shared" si="35"/>
        <v>0</v>
      </c>
      <c r="J66" s="34">
        <f t="shared" si="35"/>
        <v>0</v>
      </c>
      <c r="K66" s="34">
        <f t="shared" si="35"/>
        <v>0</v>
      </c>
      <c r="L66" s="34">
        <f t="shared" si="35"/>
        <v>0</v>
      </c>
      <c r="M66" s="34">
        <f t="shared" si="35"/>
        <v>0</v>
      </c>
      <c r="N66" s="35">
        <f t="shared" si="35"/>
        <v>0</v>
      </c>
    </row>
    <row r="67" spans="1:14" x14ac:dyDescent="0.25">
      <c r="A67" s="31" t="s">
        <v>62</v>
      </c>
      <c r="B67" s="3">
        <v>458511661</v>
      </c>
      <c r="C67" s="3">
        <v>22342086.07</v>
      </c>
      <c r="D67" s="3">
        <v>0</v>
      </c>
      <c r="E67" s="3">
        <v>0</v>
      </c>
      <c r="F67" s="3">
        <v>0</v>
      </c>
      <c r="G67" s="3">
        <v>0</v>
      </c>
      <c r="H67" s="3">
        <v>0</v>
      </c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22">
        <f t="shared" ref="N67:N70" si="36">SUM(D67:M67)</f>
        <v>0</v>
      </c>
    </row>
    <row r="68" spans="1:14" x14ac:dyDescent="0.25">
      <c r="A68" s="31" t="s">
        <v>63</v>
      </c>
      <c r="B68" s="3">
        <v>0</v>
      </c>
      <c r="C68" s="3">
        <v>0</v>
      </c>
      <c r="D68" s="3">
        <v>0</v>
      </c>
      <c r="E68" s="3">
        <v>0</v>
      </c>
      <c r="F68" s="3">
        <v>0</v>
      </c>
      <c r="G68" s="3">
        <v>0</v>
      </c>
      <c r="H68" s="3">
        <v>0</v>
      </c>
      <c r="I68" s="3">
        <v>0</v>
      </c>
      <c r="J68" s="3">
        <v>0</v>
      </c>
      <c r="K68" s="3">
        <v>0</v>
      </c>
      <c r="L68" s="3">
        <v>0</v>
      </c>
      <c r="M68" s="3">
        <v>0</v>
      </c>
      <c r="N68" s="22">
        <f t="shared" si="36"/>
        <v>0</v>
      </c>
    </row>
    <row r="69" spans="1:14" x14ac:dyDescent="0.25">
      <c r="A69" s="31" t="s">
        <v>64</v>
      </c>
      <c r="B69" s="3">
        <v>0</v>
      </c>
      <c r="C69" s="3">
        <v>0</v>
      </c>
      <c r="D69" s="3">
        <v>0</v>
      </c>
      <c r="E69" s="3">
        <v>0</v>
      </c>
      <c r="F69" s="3">
        <v>0</v>
      </c>
      <c r="G69" s="3">
        <v>0</v>
      </c>
      <c r="H69" s="3">
        <v>0</v>
      </c>
      <c r="I69" s="3">
        <v>0</v>
      </c>
      <c r="J69" s="3">
        <v>0</v>
      </c>
      <c r="K69" s="3">
        <v>0</v>
      </c>
      <c r="L69" s="3">
        <v>0</v>
      </c>
      <c r="M69" s="3">
        <v>0</v>
      </c>
      <c r="N69" s="22">
        <f t="shared" si="36"/>
        <v>0</v>
      </c>
    </row>
    <row r="70" spans="1:14" ht="30" x14ac:dyDescent="0.25">
      <c r="A70" s="31" t="s">
        <v>65</v>
      </c>
      <c r="B70" s="3">
        <v>0</v>
      </c>
      <c r="C70" s="3">
        <v>0</v>
      </c>
      <c r="D70" s="3">
        <v>0</v>
      </c>
      <c r="E70" s="3">
        <v>0</v>
      </c>
      <c r="F70" s="3">
        <v>0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22">
        <f t="shared" si="36"/>
        <v>0</v>
      </c>
    </row>
    <row r="71" spans="1:14" ht="16.5" customHeight="1" x14ac:dyDescent="0.25">
      <c r="A71" s="33" t="s">
        <v>66</v>
      </c>
      <c r="B71" s="34">
        <f>B72+B73</f>
        <v>0</v>
      </c>
      <c r="C71" s="34">
        <f>C72+C73</f>
        <v>0</v>
      </c>
      <c r="D71" s="34">
        <f t="shared" ref="D71:N71" si="37">D72+D73</f>
        <v>0</v>
      </c>
      <c r="E71" s="34">
        <f t="shared" ref="E71:G71" si="38">E72+E73</f>
        <v>0</v>
      </c>
      <c r="F71" s="34">
        <f t="shared" ref="F71" si="39">F72+F73</f>
        <v>0</v>
      </c>
      <c r="G71" s="34">
        <f t="shared" si="38"/>
        <v>0</v>
      </c>
      <c r="H71" s="34">
        <f t="shared" ref="H71" si="40">H72+H73</f>
        <v>0</v>
      </c>
      <c r="I71" s="34">
        <f t="shared" ref="I71:K71" si="41">I72+I73</f>
        <v>0</v>
      </c>
      <c r="J71" s="34">
        <f t="shared" si="41"/>
        <v>0</v>
      </c>
      <c r="K71" s="34">
        <f t="shared" si="41"/>
        <v>0</v>
      </c>
      <c r="L71" s="34">
        <f t="shared" ref="L71:M71" si="42">L72+L73</f>
        <v>0</v>
      </c>
      <c r="M71" s="34">
        <f t="shared" si="42"/>
        <v>0</v>
      </c>
      <c r="N71" s="35">
        <f t="shared" si="37"/>
        <v>0</v>
      </c>
    </row>
    <row r="72" spans="1:14" ht="16.5" customHeight="1" x14ac:dyDescent="0.25">
      <c r="A72" s="31" t="s">
        <v>67</v>
      </c>
      <c r="B72" s="3">
        <v>0</v>
      </c>
      <c r="C72" s="3">
        <v>0</v>
      </c>
      <c r="D72" s="3">
        <v>0</v>
      </c>
      <c r="E72" s="3">
        <v>0</v>
      </c>
      <c r="F72" s="3">
        <v>0</v>
      </c>
      <c r="G72" s="3">
        <v>0</v>
      </c>
      <c r="H72" s="3">
        <v>0</v>
      </c>
      <c r="I72" s="3">
        <v>0</v>
      </c>
      <c r="J72" s="3">
        <v>0</v>
      </c>
      <c r="K72" s="3">
        <v>0</v>
      </c>
      <c r="L72" s="3">
        <v>0</v>
      </c>
      <c r="M72" s="3">
        <v>0</v>
      </c>
      <c r="N72" s="22">
        <f t="shared" ref="N72:N73" si="43">SUM(D72:M72)</f>
        <v>0</v>
      </c>
    </row>
    <row r="73" spans="1:14" ht="16.5" customHeight="1" x14ac:dyDescent="0.25">
      <c r="A73" s="31" t="s">
        <v>68</v>
      </c>
      <c r="B73" s="3">
        <v>0</v>
      </c>
      <c r="C73" s="3">
        <v>0</v>
      </c>
      <c r="D73" s="3">
        <v>0</v>
      </c>
      <c r="E73" s="3">
        <v>0</v>
      </c>
      <c r="F73" s="3">
        <v>0</v>
      </c>
      <c r="G73" s="3">
        <v>0</v>
      </c>
      <c r="H73" s="3">
        <v>0</v>
      </c>
      <c r="I73" s="3">
        <v>0</v>
      </c>
      <c r="J73" s="3">
        <v>0</v>
      </c>
      <c r="K73" s="3">
        <v>0</v>
      </c>
      <c r="L73" s="3">
        <v>0</v>
      </c>
      <c r="M73" s="3">
        <v>0</v>
      </c>
      <c r="N73" s="22">
        <f t="shared" si="43"/>
        <v>0</v>
      </c>
    </row>
    <row r="74" spans="1:14" ht="16.5" customHeight="1" x14ac:dyDescent="0.25">
      <c r="A74" s="33" t="s">
        <v>69</v>
      </c>
      <c r="B74" s="4">
        <f>SUM(B75:B77)</f>
        <v>0</v>
      </c>
      <c r="C74" s="4">
        <f>SUM(C75:C77)</f>
        <v>0</v>
      </c>
      <c r="D74" s="4">
        <f t="shared" ref="D74:N74" si="44">SUM(D75:D77)</f>
        <v>0</v>
      </c>
      <c r="E74" s="4">
        <f t="shared" ref="E74:G74" si="45">SUM(E75:E77)</f>
        <v>0</v>
      </c>
      <c r="F74" s="4">
        <f t="shared" ref="F74" si="46">SUM(F75:F77)</f>
        <v>0</v>
      </c>
      <c r="G74" s="4">
        <f t="shared" si="45"/>
        <v>0</v>
      </c>
      <c r="H74" s="4">
        <f t="shared" ref="H74" si="47">SUM(H75:H77)</f>
        <v>0</v>
      </c>
      <c r="I74" s="4">
        <f t="shared" ref="I74:K74" si="48">SUM(I75:I77)</f>
        <v>0</v>
      </c>
      <c r="J74" s="4">
        <f t="shared" si="48"/>
        <v>0</v>
      </c>
      <c r="K74" s="4">
        <f t="shared" si="48"/>
        <v>0</v>
      </c>
      <c r="L74" s="4">
        <f t="shared" ref="L74:M74" si="49">SUM(L75:L77)</f>
        <v>0</v>
      </c>
      <c r="M74" s="4">
        <f t="shared" si="49"/>
        <v>0</v>
      </c>
      <c r="N74" s="32">
        <f t="shared" si="44"/>
        <v>0</v>
      </c>
    </row>
    <row r="75" spans="1:14" ht="16.5" customHeight="1" x14ac:dyDescent="0.25">
      <c r="A75" s="31" t="s">
        <v>70</v>
      </c>
      <c r="B75" s="3">
        <v>0</v>
      </c>
      <c r="C75" s="3">
        <v>0</v>
      </c>
      <c r="D75" s="3">
        <v>0</v>
      </c>
      <c r="E75" s="3">
        <v>0</v>
      </c>
      <c r="F75" s="3">
        <v>0</v>
      </c>
      <c r="G75" s="3">
        <v>0</v>
      </c>
      <c r="H75" s="3">
        <v>0</v>
      </c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22">
        <f t="shared" ref="N75:N77" si="50">SUM(D75:M75)</f>
        <v>0</v>
      </c>
    </row>
    <row r="76" spans="1:14" ht="16.5" customHeight="1" x14ac:dyDescent="0.25">
      <c r="A76" s="31" t="s">
        <v>71</v>
      </c>
      <c r="B76" s="3">
        <v>0</v>
      </c>
      <c r="C76" s="3">
        <v>0</v>
      </c>
      <c r="D76" s="3">
        <v>0</v>
      </c>
      <c r="E76" s="3">
        <v>0</v>
      </c>
      <c r="F76" s="3">
        <v>0</v>
      </c>
      <c r="G76" s="3">
        <v>0</v>
      </c>
      <c r="H76" s="3">
        <v>0</v>
      </c>
      <c r="I76" s="3">
        <v>0</v>
      </c>
      <c r="J76" s="3">
        <v>0</v>
      </c>
      <c r="K76" s="3">
        <v>0</v>
      </c>
      <c r="L76" s="3">
        <v>0</v>
      </c>
      <c r="M76" s="3">
        <v>0</v>
      </c>
      <c r="N76" s="22">
        <f t="shared" si="50"/>
        <v>0</v>
      </c>
    </row>
    <row r="77" spans="1:14" ht="16.5" customHeight="1" x14ac:dyDescent="0.25">
      <c r="A77" s="31" t="s">
        <v>72</v>
      </c>
      <c r="B77" s="3">
        <v>0</v>
      </c>
      <c r="C77" s="3">
        <v>0</v>
      </c>
      <c r="D77" s="3">
        <v>0</v>
      </c>
      <c r="E77" s="3">
        <v>0</v>
      </c>
      <c r="F77" s="3">
        <v>0</v>
      </c>
      <c r="G77" s="3">
        <v>0</v>
      </c>
      <c r="H77" s="3">
        <v>0</v>
      </c>
      <c r="I77" s="3">
        <v>0</v>
      </c>
      <c r="J77" s="3">
        <v>0</v>
      </c>
      <c r="K77" s="3">
        <v>0</v>
      </c>
      <c r="L77" s="3">
        <v>0</v>
      </c>
      <c r="M77" s="3">
        <v>0</v>
      </c>
      <c r="N77" s="22">
        <f t="shared" si="50"/>
        <v>0</v>
      </c>
    </row>
    <row r="78" spans="1:14" ht="16.5" customHeight="1" x14ac:dyDescent="0.25">
      <c r="A78" s="36" t="s">
        <v>87</v>
      </c>
      <c r="B78" s="37">
        <f>B74+B71+B66+B56+B48+B39+B29+B19+B15</f>
        <v>7256831790</v>
      </c>
      <c r="C78" s="37">
        <f>C74+C71+C66+C56+C48+C39+C29+C19+C15</f>
        <v>8556809621.9800005</v>
      </c>
      <c r="D78" s="37">
        <f t="shared" ref="D78:N78" si="51">D74+D71+D66+D56+D48+D39+D29+D19+D15</f>
        <v>374721940.30000001</v>
      </c>
      <c r="E78" s="37">
        <f t="shared" ref="E78:G78" si="52">E74+E71+E66+E56+E48+E39+E29+E19+E15</f>
        <v>599390026.13000011</v>
      </c>
      <c r="F78" s="37">
        <f t="shared" ref="F78" si="53">F74+F71+F66+F56+F48+F39+F29+F19+F15</f>
        <v>734215998.11999989</v>
      </c>
      <c r="G78" s="37">
        <f t="shared" si="52"/>
        <v>590327157.13000011</v>
      </c>
      <c r="H78" s="37">
        <f t="shared" ref="H78:M78" si="54">H74+H71+H66+H56+H48+H39+H29+H19+H15</f>
        <v>529647743.05999976</v>
      </c>
      <c r="I78" s="37">
        <f t="shared" si="54"/>
        <v>873940447.88000011</v>
      </c>
      <c r="J78" s="37">
        <f t="shared" ref="J78:L78" si="55">J74+J71+J66+J56+J48+J39+J29+J19+J15</f>
        <v>585574203.84000015</v>
      </c>
      <c r="K78" s="37">
        <f t="shared" si="55"/>
        <v>582525694.96999979</v>
      </c>
      <c r="L78" s="37">
        <f t="shared" si="55"/>
        <v>863698316.44000006</v>
      </c>
      <c r="M78" s="37">
        <f t="shared" si="54"/>
        <v>694819148.33999991</v>
      </c>
      <c r="N78" s="38">
        <f t="shared" si="51"/>
        <v>6428860676.21</v>
      </c>
    </row>
    <row r="79" spans="1:14" ht="16.5" customHeight="1" x14ac:dyDescent="0.25">
      <c r="A79" s="15" t="s">
        <v>73</v>
      </c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39"/>
    </row>
    <row r="80" spans="1:14" ht="16.5" customHeight="1" x14ac:dyDescent="0.25">
      <c r="A80" s="33" t="s">
        <v>74</v>
      </c>
      <c r="B80" s="4">
        <f>SUM(B81:B82)</f>
        <v>0</v>
      </c>
      <c r="C80" s="4">
        <f t="shared" ref="C80:N80" si="56">SUM(C81:C82)</f>
        <v>0</v>
      </c>
      <c r="D80" s="4">
        <f t="shared" si="56"/>
        <v>0</v>
      </c>
      <c r="E80" s="4">
        <f t="shared" ref="E80:G80" si="57">SUM(E81:E82)</f>
        <v>0</v>
      </c>
      <c r="F80" s="4">
        <f t="shared" ref="F80" si="58">SUM(F81:F82)</f>
        <v>0</v>
      </c>
      <c r="G80" s="4">
        <f t="shared" si="57"/>
        <v>0</v>
      </c>
      <c r="H80" s="4">
        <f t="shared" ref="H80" si="59">SUM(H81:H82)</f>
        <v>0</v>
      </c>
      <c r="I80" s="4">
        <f t="shared" ref="I80:M80" si="60">SUM(I81:I82)</f>
        <v>0</v>
      </c>
      <c r="J80" s="4">
        <f t="shared" ref="J80:L80" si="61">SUM(J81:J82)</f>
        <v>0</v>
      </c>
      <c r="K80" s="4">
        <f t="shared" si="61"/>
        <v>0</v>
      </c>
      <c r="L80" s="4">
        <f t="shared" si="61"/>
        <v>0</v>
      </c>
      <c r="M80" s="4">
        <f t="shared" si="60"/>
        <v>0</v>
      </c>
      <c r="N80" s="32">
        <f t="shared" si="56"/>
        <v>0</v>
      </c>
    </row>
    <row r="81" spans="1:14" ht="16.5" customHeight="1" x14ac:dyDescent="0.25">
      <c r="A81" s="31" t="s">
        <v>75</v>
      </c>
      <c r="B81" s="3">
        <v>0</v>
      </c>
      <c r="C81" s="3">
        <v>0</v>
      </c>
      <c r="D81" s="3">
        <v>0</v>
      </c>
      <c r="E81" s="3">
        <v>0</v>
      </c>
      <c r="F81" s="3">
        <v>0</v>
      </c>
      <c r="G81" s="3">
        <v>0</v>
      </c>
      <c r="H81" s="3">
        <v>0</v>
      </c>
      <c r="I81" s="3">
        <v>0</v>
      </c>
      <c r="J81" s="3">
        <v>0</v>
      </c>
      <c r="K81" s="3">
        <v>0</v>
      </c>
      <c r="L81" s="3">
        <v>0</v>
      </c>
      <c r="M81" s="3">
        <v>0</v>
      </c>
      <c r="N81" s="22">
        <f t="shared" ref="N81:N82" si="62">SUM(D81:M81)</f>
        <v>0</v>
      </c>
    </row>
    <row r="82" spans="1:14" ht="16.5" customHeight="1" x14ac:dyDescent="0.25">
      <c r="A82" s="31" t="s">
        <v>76</v>
      </c>
      <c r="B82" s="3">
        <v>0</v>
      </c>
      <c r="C82" s="3">
        <v>0</v>
      </c>
      <c r="D82" s="3">
        <v>0</v>
      </c>
      <c r="E82" s="3">
        <v>0</v>
      </c>
      <c r="F82" s="3">
        <v>0</v>
      </c>
      <c r="G82" s="3">
        <v>0</v>
      </c>
      <c r="H82" s="3">
        <v>0</v>
      </c>
      <c r="I82" s="3">
        <v>0</v>
      </c>
      <c r="J82" s="3">
        <v>0</v>
      </c>
      <c r="K82" s="3">
        <v>0</v>
      </c>
      <c r="L82" s="3">
        <v>0</v>
      </c>
      <c r="M82" s="3">
        <v>0</v>
      </c>
      <c r="N82" s="22">
        <f t="shared" si="62"/>
        <v>0</v>
      </c>
    </row>
    <row r="83" spans="1:14" ht="16.5" customHeight="1" x14ac:dyDescent="0.25">
      <c r="A83" s="33" t="s">
        <v>77</v>
      </c>
      <c r="B83" s="4">
        <f>SUM(B84:B85)</f>
        <v>0</v>
      </c>
      <c r="C83" s="4">
        <f t="shared" ref="C83:N83" si="63">SUM(C84:C85)</f>
        <v>0</v>
      </c>
      <c r="D83" s="4">
        <f t="shared" si="63"/>
        <v>0</v>
      </c>
      <c r="E83" s="4">
        <f t="shared" ref="E83:G83" si="64">SUM(E84:E85)</f>
        <v>0</v>
      </c>
      <c r="F83" s="4">
        <f t="shared" ref="F83" si="65">SUM(F84:F85)</f>
        <v>0</v>
      </c>
      <c r="G83" s="4">
        <f t="shared" si="64"/>
        <v>0</v>
      </c>
      <c r="H83" s="4">
        <f t="shared" ref="H83" si="66">SUM(H84:H85)</f>
        <v>0</v>
      </c>
      <c r="I83" s="4">
        <f t="shared" ref="I83:M83" si="67">SUM(I84:I85)</f>
        <v>0</v>
      </c>
      <c r="J83" s="4">
        <f t="shared" ref="J83:L83" si="68">SUM(J84:J85)</f>
        <v>0</v>
      </c>
      <c r="K83" s="4">
        <f t="shared" si="68"/>
        <v>0</v>
      </c>
      <c r="L83" s="4">
        <f t="shared" si="68"/>
        <v>0</v>
      </c>
      <c r="M83" s="4">
        <f t="shared" si="67"/>
        <v>0</v>
      </c>
      <c r="N83" s="32">
        <f t="shared" si="63"/>
        <v>0</v>
      </c>
    </row>
    <row r="84" spans="1:14" ht="16.5" customHeight="1" x14ac:dyDescent="0.25">
      <c r="A84" s="31" t="s">
        <v>78</v>
      </c>
      <c r="B84" s="3">
        <v>0</v>
      </c>
      <c r="C84" s="3">
        <v>0</v>
      </c>
      <c r="D84" s="3">
        <v>0</v>
      </c>
      <c r="E84" s="3">
        <v>0</v>
      </c>
      <c r="F84" s="3">
        <v>0</v>
      </c>
      <c r="G84" s="3">
        <v>0</v>
      </c>
      <c r="H84" s="3">
        <v>0</v>
      </c>
      <c r="I84" s="3">
        <v>0</v>
      </c>
      <c r="J84" s="3">
        <v>0</v>
      </c>
      <c r="K84" s="3">
        <v>0</v>
      </c>
      <c r="L84" s="3">
        <v>0</v>
      </c>
      <c r="M84" s="3">
        <v>0</v>
      </c>
      <c r="N84" s="22">
        <f t="shared" ref="N84:N85" si="69">SUM(D84:M84)</f>
        <v>0</v>
      </c>
    </row>
    <row r="85" spans="1:14" ht="16.5" customHeight="1" x14ac:dyDescent="0.25">
      <c r="A85" s="31" t="s">
        <v>79</v>
      </c>
      <c r="B85" s="3">
        <v>0</v>
      </c>
      <c r="C85" s="3">
        <v>0</v>
      </c>
      <c r="D85" s="3">
        <v>0</v>
      </c>
      <c r="E85" s="3">
        <v>0</v>
      </c>
      <c r="F85" s="3">
        <v>0</v>
      </c>
      <c r="G85" s="3">
        <v>0</v>
      </c>
      <c r="H85" s="3">
        <v>0</v>
      </c>
      <c r="I85" s="3">
        <v>0</v>
      </c>
      <c r="J85" s="3">
        <v>0</v>
      </c>
      <c r="K85" s="3">
        <v>0</v>
      </c>
      <c r="L85" s="3">
        <v>0</v>
      </c>
      <c r="M85" s="3">
        <v>0</v>
      </c>
      <c r="N85" s="22">
        <f t="shared" si="69"/>
        <v>0</v>
      </c>
    </row>
    <row r="86" spans="1:14" ht="16.5" customHeight="1" x14ac:dyDescent="0.25">
      <c r="A86" s="33" t="s">
        <v>80</v>
      </c>
      <c r="B86" s="4">
        <f>B87</f>
        <v>0</v>
      </c>
      <c r="C86" s="4">
        <f t="shared" ref="C86:N86" si="70">C87</f>
        <v>0</v>
      </c>
      <c r="D86" s="4">
        <f t="shared" si="70"/>
        <v>0</v>
      </c>
      <c r="E86" s="4">
        <f t="shared" si="70"/>
        <v>0</v>
      </c>
      <c r="F86" s="4">
        <f t="shared" si="70"/>
        <v>0</v>
      </c>
      <c r="G86" s="4">
        <f t="shared" si="70"/>
        <v>0</v>
      </c>
      <c r="H86" s="4">
        <f t="shared" si="70"/>
        <v>0</v>
      </c>
      <c r="I86" s="4">
        <f t="shared" si="70"/>
        <v>0</v>
      </c>
      <c r="J86" s="4">
        <f t="shared" si="70"/>
        <v>0</v>
      </c>
      <c r="K86" s="4">
        <f t="shared" si="70"/>
        <v>0</v>
      </c>
      <c r="L86" s="4">
        <f t="shared" si="70"/>
        <v>0</v>
      </c>
      <c r="M86" s="4">
        <f t="shared" si="70"/>
        <v>0</v>
      </c>
      <c r="N86" s="32">
        <f t="shared" si="70"/>
        <v>0</v>
      </c>
    </row>
    <row r="87" spans="1:14" ht="16.5" customHeight="1" x14ac:dyDescent="0.25">
      <c r="A87" s="31" t="s">
        <v>81</v>
      </c>
      <c r="B87" s="3">
        <v>0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  <c r="J87" s="3">
        <v>0</v>
      </c>
      <c r="K87" s="3">
        <v>0</v>
      </c>
      <c r="L87" s="3">
        <v>0</v>
      </c>
      <c r="M87" s="3">
        <v>0</v>
      </c>
      <c r="N87" s="22">
        <f>SUM(D87:M87)</f>
        <v>0</v>
      </c>
    </row>
    <row r="88" spans="1:14" ht="16.5" customHeight="1" x14ac:dyDescent="0.25">
      <c r="A88" s="36" t="s">
        <v>88</v>
      </c>
      <c r="B88" s="37">
        <f>B86+B83+B80</f>
        <v>0</v>
      </c>
      <c r="C88" s="37">
        <f t="shared" ref="C88:N88" si="71">C86+C83+C80</f>
        <v>0</v>
      </c>
      <c r="D88" s="37">
        <f t="shared" si="71"/>
        <v>0</v>
      </c>
      <c r="E88" s="37">
        <f t="shared" ref="E88:G88" si="72">E86+E83+E80</f>
        <v>0</v>
      </c>
      <c r="F88" s="37">
        <f t="shared" ref="F88" si="73">F86+F83+F80</f>
        <v>0</v>
      </c>
      <c r="G88" s="37">
        <f t="shared" si="72"/>
        <v>0</v>
      </c>
      <c r="H88" s="37">
        <f t="shared" ref="H88" si="74">H86+H83+H80</f>
        <v>0</v>
      </c>
      <c r="I88" s="37">
        <f t="shared" ref="I88:M88" si="75">I86+I83+I80</f>
        <v>0</v>
      </c>
      <c r="J88" s="37">
        <f t="shared" ref="J88:L88" si="76">J86+J83+J80</f>
        <v>0</v>
      </c>
      <c r="K88" s="37">
        <f t="shared" si="76"/>
        <v>0</v>
      </c>
      <c r="L88" s="37">
        <f t="shared" si="76"/>
        <v>0</v>
      </c>
      <c r="M88" s="37">
        <f t="shared" si="75"/>
        <v>0</v>
      </c>
      <c r="N88" s="38">
        <f t="shared" si="71"/>
        <v>0</v>
      </c>
    </row>
    <row r="89" spans="1:14" ht="4.5" customHeight="1" x14ac:dyDescent="0.25">
      <c r="A89" s="31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22"/>
    </row>
    <row r="90" spans="1:14" x14ac:dyDescent="0.25">
      <c r="A90" s="40" t="s">
        <v>82</v>
      </c>
      <c r="B90" s="41">
        <f>B88+B78</f>
        <v>7256831790</v>
      </c>
      <c r="C90" s="41">
        <f t="shared" ref="C90:N90" si="77">C88+C78</f>
        <v>8556809621.9800005</v>
      </c>
      <c r="D90" s="41">
        <f t="shared" si="77"/>
        <v>374721940.30000001</v>
      </c>
      <c r="E90" s="41">
        <f t="shared" si="77"/>
        <v>599390026.13000011</v>
      </c>
      <c r="F90" s="41">
        <f t="shared" si="77"/>
        <v>734215998.11999989</v>
      </c>
      <c r="G90" s="41">
        <f t="shared" si="77"/>
        <v>590327157.13000011</v>
      </c>
      <c r="H90" s="41">
        <f t="shared" ref="H90:M90" si="78">H88+H78</f>
        <v>529647743.05999976</v>
      </c>
      <c r="I90" s="41">
        <f t="shared" si="78"/>
        <v>873940447.88000011</v>
      </c>
      <c r="J90" s="41">
        <f t="shared" si="78"/>
        <v>585574203.84000015</v>
      </c>
      <c r="K90" s="41">
        <f t="shared" si="78"/>
        <v>582525694.96999979</v>
      </c>
      <c r="L90" s="41">
        <f t="shared" ref="L90" si="79">L88+L78</f>
        <v>863698316.44000006</v>
      </c>
      <c r="M90" s="56">
        <f t="shared" si="78"/>
        <v>694819148.33999991</v>
      </c>
      <c r="N90" s="42">
        <f t="shared" si="77"/>
        <v>6428860676.21</v>
      </c>
    </row>
    <row r="91" spans="1:14" x14ac:dyDescent="0.25">
      <c r="A91" s="5" t="s">
        <v>89</v>
      </c>
      <c r="B91" s="6"/>
      <c r="C91" s="6"/>
      <c r="D91" s="3"/>
      <c r="E91" s="3"/>
      <c r="F91" s="3"/>
      <c r="G91" s="3"/>
      <c r="H91" s="3"/>
      <c r="I91" s="3"/>
      <c r="J91" s="3"/>
      <c r="K91" s="3"/>
      <c r="L91" s="3"/>
      <c r="M91" s="3"/>
    </row>
    <row r="92" spans="1:14" x14ac:dyDescent="0.25">
      <c r="A92" s="5" t="s">
        <v>86</v>
      </c>
      <c r="B92" s="6"/>
      <c r="C92" s="6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</row>
    <row r="93" spans="1:14" ht="16.5" x14ac:dyDescent="0.3">
      <c r="A93" s="11" t="s">
        <v>83</v>
      </c>
      <c r="B93" s="10"/>
      <c r="C93" s="10"/>
      <c r="D93" s="10"/>
      <c r="E93" s="10"/>
      <c r="F93" s="10"/>
      <c r="G93" s="12"/>
      <c r="H93" s="12"/>
      <c r="I93" s="12"/>
      <c r="J93" s="12"/>
      <c r="K93" s="12"/>
      <c r="L93" s="12"/>
      <c r="M93" s="12"/>
      <c r="N93" s="43"/>
    </row>
    <row r="94" spans="1:14" ht="30" x14ac:dyDescent="0.3">
      <c r="A94" s="11" t="s">
        <v>84</v>
      </c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45"/>
      <c r="N94" s="43"/>
    </row>
    <row r="95" spans="1:14" ht="16.5" x14ac:dyDescent="0.3">
      <c r="A95" s="11" t="s">
        <v>85</v>
      </c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43"/>
    </row>
    <row r="96" spans="1:14" ht="16.5" x14ac:dyDescent="0.3">
      <c r="A96" s="11" t="s">
        <v>100</v>
      </c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45"/>
    </row>
    <row r="97" spans="1:14" ht="16.5" x14ac:dyDescent="0.3">
      <c r="A97" s="11" t="s">
        <v>101</v>
      </c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</row>
    <row r="98" spans="1:14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</row>
    <row r="99" spans="1:14" x14ac:dyDescent="0.25">
      <c r="A99" s="49"/>
      <c r="B99" s="49"/>
      <c r="C99" s="7"/>
      <c r="D99" s="3"/>
      <c r="E99" s="3"/>
      <c r="F99" s="3"/>
      <c r="G99" s="3"/>
      <c r="H99" s="3"/>
      <c r="I99" s="3"/>
      <c r="J99" s="3"/>
      <c r="K99" s="3"/>
      <c r="L99" s="3"/>
      <c r="M99" s="3"/>
    </row>
    <row r="100" spans="1:14" x14ac:dyDescent="0.25">
      <c r="A100" s="49"/>
      <c r="B100" s="49"/>
      <c r="C100" s="7"/>
      <c r="D100" s="3"/>
      <c r="E100" s="3"/>
      <c r="F100" s="3"/>
      <c r="G100" s="3"/>
      <c r="H100" s="3"/>
      <c r="I100" s="3"/>
      <c r="J100" s="3"/>
      <c r="K100" s="3"/>
      <c r="L100" s="3"/>
      <c r="M100" s="3"/>
    </row>
    <row r="101" spans="1:14" x14ac:dyDescent="0.25">
      <c r="B101" s="3"/>
      <c r="C101" s="3"/>
      <c r="D101" s="8"/>
      <c r="E101" s="8"/>
      <c r="F101" s="8"/>
      <c r="G101" s="8"/>
      <c r="H101" s="8"/>
      <c r="I101" s="8"/>
      <c r="J101" s="8"/>
      <c r="K101" s="8"/>
      <c r="L101" s="8"/>
      <c r="M101" s="8"/>
    </row>
    <row r="102" spans="1:14" x14ac:dyDescent="0.25">
      <c r="A102" s="4"/>
    </row>
    <row r="103" spans="1:14" x14ac:dyDescent="0.25">
      <c r="A103" s="3"/>
    </row>
    <row r="104" spans="1:14" x14ac:dyDescent="0.25">
      <c r="A104" s="3"/>
    </row>
  </sheetData>
  <mergeCells count="10">
    <mergeCell ref="A99:B99"/>
    <mergeCell ref="A100:B100"/>
    <mergeCell ref="A7:N7"/>
    <mergeCell ref="A8:N8"/>
    <mergeCell ref="A9:N9"/>
    <mergeCell ref="A10:N10"/>
    <mergeCell ref="B12:B13"/>
    <mergeCell ref="C12:C13"/>
    <mergeCell ref="N12:N13"/>
    <mergeCell ref="D12:M12"/>
  </mergeCells>
  <pageMargins left="0.23" right="0.15748031496062992" top="0.23622047244094491" bottom="0.46" header="0.15748031496062992" footer="0.15748031496062992"/>
  <pageSetup paperSize="5"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OCTUBRE</vt:lpstr>
      <vt:lpstr>OCTUBRE!Área_de_impresión</vt:lpstr>
      <vt:lpstr>OCTUBRE!Títulos_a_imprimir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Dairy De Aza</dc:creator>
  <cp:lastModifiedBy>Dairy De Aza</cp:lastModifiedBy>
  <cp:lastPrinted>2025-11-06T15:41:16Z</cp:lastPrinted>
  <dcterms:created xsi:type="dcterms:W3CDTF">2024-06-20T13:34:20Z</dcterms:created>
  <dcterms:modified xsi:type="dcterms:W3CDTF">2025-11-06T15:45:01Z</dcterms:modified>
</cp:coreProperties>
</file>