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a8e27b89675f7da/Escritorio/OAI DAEH/PRESUPUESTO/"/>
    </mc:Choice>
  </mc:AlternateContent>
  <xr:revisionPtr revIDLastSave="0" documentId="8_{B04D89CD-4EE7-4984-9C1B-34CA44B84CCD}" xr6:coauthVersionLast="47" xr6:coauthVersionMax="47" xr10:uidLastSave="{00000000-0000-0000-0000-000000000000}"/>
  <bookViews>
    <workbookView xWindow="-120" yWindow="-120" windowWidth="20730" windowHeight="11160" xr2:uid="{3F3282C9-AA2C-4B79-99EC-EB51F6B8676B}"/>
  </bookViews>
  <sheets>
    <sheet name="JULIO" sheetId="1" r:id="rId1"/>
  </sheets>
  <definedNames>
    <definedName name="_xlnm.Print_Titles" localSheetId="0">JULIO!$1:$11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7" i="1" l="1"/>
  <c r="J27" i="1"/>
  <c r="J37" i="1"/>
  <c r="J46" i="1"/>
  <c r="J54" i="1"/>
  <c r="J64" i="1"/>
  <c r="K68" i="1"/>
  <c r="K67" i="1"/>
  <c r="K66" i="1"/>
  <c r="K65" i="1"/>
  <c r="K64" i="1" s="1"/>
  <c r="K63" i="1"/>
  <c r="K62" i="1"/>
  <c r="K61" i="1"/>
  <c r="K60" i="1"/>
  <c r="K59" i="1"/>
  <c r="K58" i="1"/>
  <c r="K57" i="1"/>
  <c r="K56" i="1"/>
  <c r="K55" i="1"/>
  <c r="K53" i="1"/>
  <c r="K48" i="1"/>
  <c r="K49" i="1"/>
  <c r="K50" i="1"/>
  <c r="K51" i="1"/>
  <c r="K52" i="1"/>
  <c r="K47" i="1"/>
  <c r="K39" i="1"/>
  <c r="K40" i="1"/>
  <c r="K41" i="1"/>
  <c r="K42" i="1"/>
  <c r="K43" i="1"/>
  <c r="K44" i="1"/>
  <c r="K45" i="1"/>
  <c r="K38" i="1"/>
  <c r="K29" i="1"/>
  <c r="K30" i="1"/>
  <c r="K31" i="1"/>
  <c r="K32" i="1"/>
  <c r="K33" i="1"/>
  <c r="K34" i="1"/>
  <c r="K35" i="1"/>
  <c r="K36" i="1"/>
  <c r="K28" i="1"/>
  <c r="K19" i="1"/>
  <c r="K20" i="1"/>
  <c r="K21" i="1"/>
  <c r="K22" i="1"/>
  <c r="K23" i="1"/>
  <c r="K24" i="1"/>
  <c r="K25" i="1"/>
  <c r="K26" i="1"/>
  <c r="K18" i="1"/>
  <c r="K15" i="1"/>
  <c r="K16" i="1"/>
  <c r="K14" i="1"/>
  <c r="J13" i="1"/>
  <c r="F85" i="1"/>
  <c r="E84" i="1"/>
  <c r="D84" i="1"/>
  <c r="C84" i="1"/>
  <c r="B84" i="1"/>
  <c r="F83" i="1"/>
  <c r="F82" i="1"/>
  <c r="E81" i="1"/>
  <c r="D81" i="1"/>
  <c r="C81" i="1"/>
  <c r="B81" i="1"/>
  <c r="F80" i="1"/>
  <c r="G80" i="1" s="1"/>
  <c r="F79" i="1"/>
  <c r="E78" i="1"/>
  <c r="D78" i="1"/>
  <c r="C78" i="1"/>
  <c r="B78" i="1"/>
  <c r="F75" i="1"/>
  <c r="G75" i="1" s="1"/>
  <c r="F74" i="1"/>
  <c r="G74" i="1" s="1"/>
  <c r="F73" i="1"/>
  <c r="E72" i="1"/>
  <c r="D72" i="1"/>
  <c r="C72" i="1"/>
  <c r="B72" i="1"/>
  <c r="G71" i="1"/>
  <c r="F71" i="1"/>
  <c r="F70" i="1"/>
  <c r="E69" i="1"/>
  <c r="D69" i="1"/>
  <c r="C69" i="1"/>
  <c r="B69" i="1"/>
  <c r="I64" i="1"/>
  <c r="H64" i="1"/>
  <c r="G64" i="1"/>
  <c r="F64" i="1"/>
  <c r="E64" i="1"/>
  <c r="D64" i="1"/>
  <c r="C64" i="1"/>
  <c r="B64" i="1"/>
  <c r="I54" i="1"/>
  <c r="H54" i="1"/>
  <c r="G54" i="1"/>
  <c r="F54" i="1"/>
  <c r="E54" i="1"/>
  <c r="D54" i="1"/>
  <c r="C54" i="1"/>
  <c r="B54" i="1"/>
  <c r="I46" i="1"/>
  <c r="H46" i="1"/>
  <c r="G46" i="1"/>
  <c r="F46" i="1"/>
  <c r="E46" i="1"/>
  <c r="D46" i="1"/>
  <c r="C46" i="1"/>
  <c r="B46" i="1"/>
  <c r="I37" i="1"/>
  <c r="H37" i="1"/>
  <c r="G37" i="1"/>
  <c r="F37" i="1"/>
  <c r="E37" i="1"/>
  <c r="D37" i="1"/>
  <c r="C37" i="1"/>
  <c r="B37" i="1"/>
  <c r="I27" i="1"/>
  <c r="H27" i="1"/>
  <c r="G27" i="1"/>
  <c r="F27" i="1"/>
  <c r="E27" i="1"/>
  <c r="D27" i="1"/>
  <c r="C27" i="1"/>
  <c r="B27" i="1"/>
  <c r="I17" i="1"/>
  <c r="H17" i="1"/>
  <c r="G17" i="1"/>
  <c r="F17" i="1"/>
  <c r="E17" i="1"/>
  <c r="D17" i="1"/>
  <c r="C17" i="1"/>
  <c r="B17" i="1"/>
  <c r="I13" i="1"/>
  <c r="H13" i="1"/>
  <c r="G13" i="1"/>
  <c r="F13" i="1"/>
  <c r="E13" i="1"/>
  <c r="D13" i="1"/>
  <c r="C13" i="1"/>
  <c r="B13" i="1"/>
  <c r="J83" i="1" l="1"/>
  <c r="K83" i="1" s="1"/>
  <c r="C86" i="1"/>
  <c r="C76" i="1"/>
  <c r="D76" i="1"/>
  <c r="G73" i="1"/>
  <c r="E76" i="1"/>
  <c r="E88" i="1" s="1"/>
  <c r="F69" i="1"/>
  <c r="F81" i="1"/>
  <c r="H71" i="1"/>
  <c r="G83" i="1"/>
  <c r="H83" i="1" s="1"/>
  <c r="I83" i="1" s="1"/>
  <c r="B86" i="1"/>
  <c r="B88" i="1" s="1"/>
  <c r="B76" i="1"/>
  <c r="D86" i="1"/>
  <c r="E86" i="1"/>
  <c r="F84" i="1"/>
  <c r="F86" i="1" s="1"/>
  <c r="H74" i="1"/>
  <c r="H82" i="1"/>
  <c r="H81" i="1" s="1"/>
  <c r="H80" i="1"/>
  <c r="I80" i="1" s="1"/>
  <c r="F78" i="1"/>
  <c r="H75" i="1"/>
  <c r="I75" i="1" s="1"/>
  <c r="G85" i="1"/>
  <c r="F72" i="1"/>
  <c r="G82" i="1"/>
  <c r="G70" i="1"/>
  <c r="G79" i="1"/>
  <c r="G78" i="1" s="1"/>
  <c r="K17" i="1"/>
  <c r="K13" i="1"/>
  <c r="K27" i="1"/>
  <c r="K54" i="1"/>
  <c r="K37" i="1"/>
  <c r="K46" i="1"/>
  <c r="J73" i="1" l="1"/>
  <c r="H85" i="1"/>
  <c r="H84" i="1" s="1"/>
  <c r="J75" i="1"/>
  <c r="K75" i="1" s="1"/>
  <c r="D88" i="1"/>
  <c r="H73" i="1"/>
  <c r="I73" i="1" s="1"/>
  <c r="C88" i="1"/>
  <c r="J80" i="1"/>
  <c r="K80" i="1" s="1"/>
  <c r="G81" i="1"/>
  <c r="G69" i="1"/>
  <c r="F76" i="1"/>
  <c r="F88" i="1" s="1"/>
  <c r="G72" i="1"/>
  <c r="I71" i="1"/>
  <c r="J71" i="1" s="1"/>
  <c r="K71" i="1" s="1"/>
  <c r="H70" i="1"/>
  <c r="I82" i="1"/>
  <c r="J82" i="1" s="1"/>
  <c r="I74" i="1"/>
  <c r="I72" i="1" s="1"/>
  <c r="I85" i="1"/>
  <c r="I84" i="1" s="1"/>
  <c r="G84" i="1"/>
  <c r="G86" i="1" s="1"/>
  <c r="H79" i="1"/>
  <c r="H78" i="1" s="1"/>
  <c r="K82" i="1" l="1"/>
  <c r="J81" i="1"/>
  <c r="K73" i="1"/>
  <c r="J72" i="1"/>
  <c r="H69" i="1"/>
  <c r="J85" i="1"/>
  <c r="H86" i="1"/>
  <c r="H88" i="1" s="1"/>
  <c r="H72" i="1"/>
  <c r="H76" i="1" s="1"/>
  <c r="G76" i="1"/>
  <c r="J74" i="1"/>
  <c r="K74" i="1" s="1"/>
  <c r="I70" i="1"/>
  <c r="I69" i="1" s="1"/>
  <c r="G88" i="1"/>
  <c r="K72" i="1"/>
  <c r="I81" i="1"/>
  <c r="K81" i="1"/>
  <c r="I76" i="1"/>
  <c r="I79" i="1"/>
  <c r="K85" i="1" l="1"/>
  <c r="K84" i="1" s="1"/>
  <c r="J84" i="1"/>
  <c r="I78" i="1"/>
  <c r="I86" i="1" s="1"/>
  <c r="I88" i="1" s="1"/>
  <c r="J79" i="1"/>
  <c r="J70" i="1"/>
  <c r="K79" i="1" l="1"/>
  <c r="K78" i="1" s="1"/>
  <c r="K86" i="1" s="1"/>
  <c r="J78" i="1"/>
  <c r="J86" i="1" s="1"/>
  <c r="J69" i="1"/>
  <c r="J76" i="1" s="1"/>
  <c r="K70" i="1"/>
  <c r="K69" i="1" s="1"/>
  <c r="K76" i="1" s="1"/>
  <c r="K88" i="1" s="1"/>
  <c r="J88" i="1" l="1"/>
</calcChain>
</file>

<file path=xl/sharedStrings.xml><?xml version="1.0" encoding="utf-8"?>
<sst xmlns="http://schemas.openxmlformats.org/spreadsheetml/2006/main" count="99" uniqueCount="99">
  <si>
    <t>DIRECCION DE SERVICIOS DE ATENCION A EMERGENCIAS EXTRAHOSPITALARIAS</t>
  </si>
  <si>
    <t>EJECUCION DEL GASTO Y APLICACIONES FINANCIERAS</t>
  </si>
  <si>
    <t>AÑO 2024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</si>
  <si>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</si>
  <si>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</si>
  <si>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</si>
  <si>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</si>
  <si>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</si>
  <si>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</si>
  <si>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</si>
  <si>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FEBRERO</t>
  </si>
  <si>
    <t>MARZO</t>
  </si>
  <si>
    <t>ABRIL</t>
  </si>
  <si>
    <t>MAYO</t>
  </si>
  <si>
    <t>JUNIO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</si>
  <si>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</si>
  <si>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</si>
  <si>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</si>
  <si>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</si>
  <si>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</si>
  <si>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</si>
  <si>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</si>
  <si>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</si>
  <si>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</si>
  <si>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</si>
  <si>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</si>
  <si>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</si>
  <si>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</si>
  <si>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</si>
  <si>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</si>
  <si>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</si>
  <si>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</si>
  <si>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</si>
  <si>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</si>
  <si>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</si>
  <si>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</si>
  <si>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</si>
  <si>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</si>
  <si>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</si>
  <si>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</si>
  <si>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</si>
  <si>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</si>
  <si>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</si>
  <si>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</si>
  <si>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</si>
  <si>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</si>
  <si>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</si>
  <si>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</si>
  <si>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</si>
  <si>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</si>
  <si>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</si>
  <si>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</si>
  <si>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</si>
  <si>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</si>
  <si>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</si>
  <si>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</si>
  <si>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</si>
  <si>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</si>
  <si>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</si>
  <si>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</si>
  <si>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</si>
  <si>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</si>
  <si>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</si>
  <si>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</si>
  <si>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</si>
  <si>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</si>
  <si>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</si>
  <si>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</si>
  <si>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</si>
  <si>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</si>
  <si>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</si>
  <si>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</si>
  <si>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</si>
  <si>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</si>
  <si>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</si>
  <si>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</si>
  <si>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</si>
  <si>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</si>
  <si>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</si>
  <si>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 xml:space="preserve">TOTAL GASTOS 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</si>
  <si>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</si>
  <si>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</si>
  <si>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</si>
  <si>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</si>
  <si>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</si>
  <si>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</si>
  <si>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</si>
  <si>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</si>
  <si>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</si>
  <si>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APLICACIONES FINANCIERAS</t>
  </si>
  <si>
    <t>TOTAL GASTOS Y APLICACIONES FINANCIERAS</t>
  </si>
  <si>
    <r>
      <t xml:space="preserve">FUENTE:  </t>
    </r>
    <r>
      <rPr>
        <sz val="10"/>
        <color theme="1"/>
        <rFont val="Times New Roman"/>
        <family val="1"/>
      </rPr>
      <t>REPORTE DEL -SIGEF</t>
    </r>
  </si>
  <si>
    <t>NOTAS: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</si>
  <si>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</si>
  <si>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</si>
  <si>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</si>
  <si>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JULIO</t>
  </si>
  <si>
    <t>4. FECHA DE IMPUTACIÓN: 31/07/2024</t>
  </si>
  <si>
    <t>5. FECHA DE REGISTRO: 31/07/2024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</si>
</sst>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3"/>
      <name val="Times New Roman"/>
      <family val="1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3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sz val="8"/>
      <name val="Calibri"/>
      <family val="2"/>
      <scheme val="minor"/>
    </font>
    <font>
      <b/>
      <sz val="1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/>
    <xf numFmtId="4" fontId="3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left"/>
    </xf>
    <xf numFmtId="0" fontId="5" fillId="2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3" fontId="6" fillId="0" borderId="1" xfId="1" applyFont="1" applyBorder="1" applyAlignment="1">
      <alignment horizontal="left" vertical="center" wrapText="1"/>
    </xf>
    <xf numFmtId="0" fontId="7" fillId="0" borderId="1" xfId="0" applyFont="1" applyBorder="1"/>
    <xf numFmtId="0" fontId="5" fillId="0" borderId="0" xfId="0" applyFont="1" applyAlignment="1">
      <alignment horizontal="left" vertical="center" wrapText="1"/>
    </xf>
    <xf numFmtId="4" fontId="5" fillId="0" borderId="0" xfId="1" applyNumberFormat="1" applyFont="1" applyAlignment="1">
      <alignment horizontal="right" vertical="center" wrapText="1"/>
    </xf>
    <xf numFmtId="0" fontId="8" fillId="0" borderId="0" xfId="0" applyFont="1" applyAlignment="1">
      <alignment horizontal="left" vertical="center" wrapText="1" indent="2"/>
    </xf>
    <xf numFmtId="4" fontId="8" fillId="0" borderId="0" xfId="0" applyNumberFormat="1" applyFont="1" applyAlignment="1">
      <alignment horizontal="right"/>
    </xf>
    <xf numFmtId="4" fontId="7" fillId="0" borderId="0" xfId="0" applyNumberFormat="1" applyFont="1"/>
    <xf numFmtId="4" fontId="5" fillId="0" borderId="0" xfId="0" applyNumberFormat="1" applyFont="1" applyAlignment="1">
      <alignment horizontal="right" vertical="center" wrapText="1"/>
    </xf>
    <xf numFmtId="4" fontId="8" fillId="0" borderId="0" xfId="0" applyNumberFormat="1" applyFont="1"/>
    <xf numFmtId="4" fontId="8" fillId="0" borderId="0" xfId="0" applyNumberFormat="1" applyFont="1" applyAlignment="1">
      <alignment vertical="top"/>
    </xf>
    <xf numFmtId="4" fontId="8" fillId="0" borderId="0" xfId="0" applyNumberFormat="1" applyFont="1" applyAlignment="1">
      <alignment vertical="center" wrapText="1"/>
    </xf>
    <xf numFmtId="4" fontId="5" fillId="0" borderId="0" xfId="0" applyNumberFormat="1" applyFont="1" applyAlignment="1">
      <alignment vertical="center" wrapText="1"/>
    </xf>
    <xf numFmtId="0" fontId="7" fillId="0" borderId="0" xfId="0" applyFont="1" applyAlignment="1">
      <alignment horizontal="left" vertical="center" wrapText="1" indent="2"/>
    </xf>
    <xf numFmtId="4" fontId="6" fillId="0" borderId="0" xfId="0" applyNumberFormat="1" applyFont="1"/>
    <xf numFmtId="0" fontId="6" fillId="0" borderId="0" xfId="0" applyFont="1" applyAlignment="1">
      <alignment horizontal="left" vertical="center" wrapText="1"/>
    </xf>
    <xf numFmtId="4" fontId="6" fillId="0" borderId="0" xfId="0" applyNumberFormat="1" applyFont="1" applyAlignment="1">
      <alignment vertical="center" wrapText="1"/>
    </xf>
    <xf numFmtId="4" fontId="9" fillId="0" borderId="0" xfId="0" applyNumberFormat="1" applyFont="1" applyAlignment="1">
      <alignment horizontal="right"/>
    </xf>
    <xf numFmtId="0" fontId="10" fillId="0" borderId="0" xfId="0" applyFont="1" applyAlignment="1">
      <alignment horizontal="left" vertical="center" wrapText="1"/>
    </xf>
    <xf numFmtId="4" fontId="3" fillId="0" borderId="0" xfId="0" applyNumberFormat="1" applyFont="1" applyAlignment="1">
      <alignment vertical="center" wrapText="1"/>
    </xf>
    <xf numFmtId="4" fontId="6" fillId="0" borderId="1" xfId="0" applyNumberFormat="1" applyFont="1" applyBorder="1"/>
    <xf numFmtId="0" fontId="2" fillId="3" borderId="0" xfId="0" applyFont="1" applyFill="1" applyAlignment="1">
      <alignment horizontal="left" vertical="center" wrapText="1"/>
    </xf>
    <xf numFmtId="4" fontId="2" fillId="3" borderId="0" xfId="0" applyNumberFormat="1" applyFont="1" applyFill="1"/>
    <xf numFmtId="0" fontId="14" fillId="2" borderId="2" xfId="0" applyFont="1" applyFill="1" applyBorder="1" applyAlignment="1">
      <alignment horizontal="left" vertical="center" wrapText="1"/>
    </xf>
    <xf numFmtId="4" fontId="14" fillId="2" borderId="3" xfId="0" applyNumberFormat="1" applyFont="1" applyFill="1" applyBorder="1" applyAlignment="1">
      <alignment horizontal="center" vertical="center" wrapText="1"/>
    </xf>
    <xf numFmtId="4" fontId="14" fillId="2" borderId="3" xfId="0" applyNumberFormat="1" applyFont="1" applyFill="1" applyBorder="1" applyAlignment="1">
      <alignment horizontal="right" vertical="center" wrapText="1"/>
    </xf>
    <xf numFmtId="0" fontId="1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2" borderId="0" xfId="0" applyFont="1" applyFill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1320800</xdr:colOff>
      <xdr:row>0</xdr:row>
      <xdr:rowOff>0</xdr:rowOff>
    </xdr:from>
    <xdr:to>
      <xdr:col>3</xdr:col>
      <xdr:colOff>279400</xdr:colOff>
      <xdr:row>4</xdr:row>
      <xdr:rowOff>56445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7710BF4-A15F-4A09-9B09-8DF533F9A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3400" y="0"/>
          <a:ext cx="1911350" cy="8184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4594714</xdr:colOff>
      <xdr:row>97</xdr:row>
      <xdr:rowOff>151902</xdr:rowOff>
    </xdr:from>
    <xdr:to>
      <xdr:col>8</xdr:col>
      <xdr:colOff>1237273</xdr:colOff>
      <xdr:row>102</xdr:row>
      <xdr:rowOff>15066</xdr:rowOff>
    </xdr:to>
    <xdr:grpSp>
      <xdr:nvGrpSpPr>
        <xdr:cNvPr id="6" name="Grupo 5">
          <a:extLst>
            <a:ext uri="{FF2B5EF4-FFF2-40B4-BE49-F238E27FC236}">
              <a16:creationId xmlns:a16="http://schemas.microsoft.com/office/drawing/2014/main" id="{2EFD1AD4-DA80-4788-B5FF-443271BF0ED0}"/>
            </a:ext>
          </a:extLst>
        </xdr:cNvPr>
        <xdr:cNvGrpSpPr/>
      </xdr:nvGrpSpPr>
      <xdr:grpSpPr>
        <a:xfrm>
          <a:off x="4594714" y="20563977"/>
          <a:ext cx="14625759" cy="853764"/>
          <a:chOff x="180975" y="19745325"/>
          <a:chExt cx="12296775" cy="1013374"/>
        </a:xfrm>
      </xdr:grpSpPr>
      <xdr:grpSp>
        <xdr:nvGrpSpPr>
          <xdr:cNvPr id="7" name="Grupo 4">
            <a:extLst>
              <a:ext uri="{FF2B5EF4-FFF2-40B4-BE49-F238E27FC236}">
                <a16:creationId xmlns:a16="http://schemas.microsoft.com/office/drawing/2014/main" id="{8CAE2B3B-CA85-85BC-D0AA-B5E3587AA22B}"/>
              </a:ext>
            </a:extLst>
          </xdr:cNvPr>
          <xdr:cNvGrpSpPr>
            <a:grpSpLocks/>
          </xdr:cNvGrpSpPr>
        </xdr:nvGrpSpPr>
        <xdr:grpSpPr bwMode="auto">
          <a:xfrm>
            <a:off x="180975" y="19745325"/>
            <a:ext cx="12296775" cy="990600"/>
            <a:chOff x="0" y="9953625"/>
            <a:chExt cx="8416728" cy="1038225"/>
          </a:xfrm>
        </xdr:grpSpPr>
        <xdr:sp macro="" textlink="">
          <xdr:nvSpPr>
            <xdr:cNvPr id="9" name="CuadroTexto 8">
              <a:extLst>
                <a:ext uri="{FF2B5EF4-FFF2-40B4-BE49-F238E27FC236}">
                  <a16:creationId xmlns:a16="http://schemas.microsoft.com/office/drawing/2014/main" id="{A930515F-4553-68E1-E3D7-A216FFE4A50D}"/>
                </a:ext>
              </a:extLst>
            </xdr:cNvPr>
            <xdr:cNvSpPr txBox="1"/>
          </xdr:nvSpPr>
          <xdr:spPr>
            <a:xfrm>
              <a:off x="4707109" y="9953625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11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11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11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endParaRPr lang="es-DO" sz="11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11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JUAN MANUEL VICENTE LUCIANO,</a:t>
              </a:r>
            </a:p>
            <a:p>
              <a:pPr algn="ctr"/>
              <a:r>
                <a:rPr lang="es-DO" sz="11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</a:t>
              </a:r>
              <a:r>
                <a:rPr lang="es-DO" sz="1100">
                  <a:latin typeface="Times New Roman" panose="02020603050405020304" pitchFamily="18" charset="0"/>
                  <a:cs typeface="Times New Roman" panose="02020603050405020304" pitchFamily="18" charset="0"/>
                </a:rPr>
                <a:t>ADMINISTRADOR FINANCIERO</a:t>
              </a:r>
            </a:p>
          </xdr:txBody>
        </xdr:sp>
        <xdr:sp macro="" textlink="">
          <xdr:nvSpPr>
            <xdr:cNvPr id="10" name="CuadroTexto 9">
              <a:extLst>
                <a:ext uri="{FF2B5EF4-FFF2-40B4-BE49-F238E27FC236}">
                  <a16:creationId xmlns:a16="http://schemas.microsoft.com/office/drawing/2014/main" id="{596DE8F0-299B-DC76-7B99-867C53CAC75E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11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11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l"/>
              <a:endParaRPr lang="es-DO" sz="1100" b="1" baseline="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11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LICDA. DAIRY DE AZA</a:t>
              </a:r>
            </a:p>
            <a:p>
              <a:pPr algn="ctr"/>
              <a:r>
                <a:rPr lang="es-DO" sz="1100">
                  <a:latin typeface="Times New Roman" panose="02020603050405020304" pitchFamily="18" charset="0"/>
                  <a:cs typeface="Times New Roman" panose="02020603050405020304" pitchFamily="18" charset="0"/>
                </a:rPr>
                <a:t>ENCARGADA</a:t>
              </a:r>
              <a:r>
                <a:rPr lang="es-DO" sz="11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8" name="CuadroTexto 7">
            <a:extLst>
              <a:ext uri="{FF2B5EF4-FFF2-40B4-BE49-F238E27FC236}">
                <a16:creationId xmlns:a16="http://schemas.microsoft.com/office/drawing/2014/main" id="{12EDCDC8-8DFE-4F98-96E5-FFC7C6B8A35A}"/>
              </a:ext>
            </a:extLst>
          </xdr:cNvPr>
          <xdr:cNvSpPr txBox="1"/>
        </xdr:nvSpPr>
        <xdr:spPr bwMode="auto">
          <a:xfrm>
            <a:off x="2624811" y="20091949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</a:t>
            </a:r>
            <a:r>
              <a:rPr lang="es-DO" sz="1100" b="1">
                <a:latin typeface="Times New Roman" panose="02020603050405020304" pitchFamily="18" charset="0"/>
                <a:cs typeface="Times New Roman" panose="02020603050405020304" pitchFamily="18" charset="0"/>
              </a:rPr>
              <a:t>LIC. FRANCISCO ALBERTO SANCHEZ PERDOMO</a:t>
            </a:r>
          </a:p>
          <a:p>
            <a:pPr algn="ctr"/>
            <a:r>
              <a:rPr lang="es-DO" sz="11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ENCARGADO DIVISION FINANCIERA</a:t>
            </a:r>
            <a:endParaRPr lang="es-DO" sz="11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9D915-5409-4975-AFBD-5C8B644A368E}">
  <dimension ref="A5:K99"/>
  <sheetViews>
    <sheetView showGridLines="0" tabSelected="1" view="pageBreakPreview" zoomScaleNormal="100" zoomScaleSheetLayoutView="100" workbookViewId="0">
      <selection activeCell="A93" sqref="A93:F93"/>
    </sheetView>
  </sheetViews>
  <sheetFormatPr defaultColWidth="9.140625" defaultRowHeight="15" x14ac:dyDescent="0.25"/>
  <cols>
    <col min="1" max="1" width="121.42578125" style="1" customWidth="1"/>
    <col min="2" max="2" width="21.140625" style="1" customWidth="1"/>
    <col min="3" max="3" width="23.140625" style="1" customWidth="1"/>
    <col min="4" max="4" width="20.42578125" style="1" customWidth="1"/>
    <col min="5" max="6" width="21.7109375" style="1" customWidth="1"/>
    <col min="7" max="7" width="19" style="1" customWidth="1"/>
    <col min="8" max="8" width="21.140625" style="1" customWidth="1"/>
    <col min="9" max="10" width="20.140625" style="1" customWidth="1"/>
    <col min="11" max="11" width="23.5703125" style="1" customWidth="1"/>
    <col min="251" max="251" width="108" customWidth="1"/>
    <col min="252" max="253" width="19.7109375" customWidth="1"/>
    <col min="254" max="254" width="18.7109375" customWidth="1"/>
    <col min="255" max="256" width="15.28515625" customWidth="1"/>
    <col min="257" max="257" width="19.5703125" customWidth="1"/>
    <col min="258" max="258" width="21.28515625" customWidth="1"/>
    <col min="259" max="259" width="17.28515625" customWidth="1"/>
    <col min="261" max="261" width="13.85546875" customWidth="1"/>
    <col min="262" max="262" width="16.5703125" customWidth="1"/>
    <col min="263" max="263" width="17.5703125" customWidth="1"/>
    <col min="264" max="264" width="21.140625" customWidth="1"/>
    <col min="265" max="265" width="14.42578125" customWidth="1"/>
    <col min="266" max="266" width="17.140625" customWidth="1"/>
    <col min="507" max="507" width="108" customWidth="1"/>
    <col min="508" max="509" width="19.7109375" customWidth="1"/>
    <col min="510" max="510" width="18.7109375" customWidth="1"/>
    <col min="511" max="512" width="15.28515625" customWidth="1"/>
    <col min="513" max="513" width="19.5703125" customWidth="1"/>
    <col min="514" max="514" width="21.28515625" customWidth="1"/>
    <col min="515" max="515" width="17.28515625" customWidth="1"/>
    <col min="517" max="517" width="13.85546875" customWidth="1"/>
    <col min="518" max="518" width="16.5703125" customWidth="1"/>
    <col min="519" max="519" width="17.5703125" customWidth="1"/>
    <col min="520" max="520" width="21.140625" customWidth="1"/>
    <col min="521" max="521" width="14.42578125" customWidth="1"/>
    <col min="522" max="522" width="17.140625" customWidth="1"/>
    <col min="763" max="763" width="108" customWidth="1"/>
    <col min="764" max="765" width="19.7109375" customWidth="1"/>
    <col min="766" max="766" width="18.7109375" customWidth="1"/>
    <col min="767" max="768" width="15.28515625" customWidth="1"/>
    <col min="769" max="769" width="19.5703125" customWidth="1"/>
    <col min="770" max="770" width="21.28515625" customWidth="1"/>
    <col min="771" max="771" width="17.28515625" customWidth="1"/>
    <col min="773" max="773" width="13.85546875" customWidth="1"/>
    <col min="774" max="774" width="16.5703125" customWidth="1"/>
    <col min="775" max="775" width="17.5703125" customWidth="1"/>
    <col min="776" max="776" width="21.140625" customWidth="1"/>
    <col min="777" max="777" width="14.42578125" customWidth="1"/>
    <col min="778" max="778" width="17.140625" customWidth="1"/>
    <col min="1019" max="1019" width="108" customWidth="1"/>
    <col min="1020" max="1021" width="19.7109375" customWidth="1"/>
    <col min="1022" max="1022" width="18.7109375" customWidth="1"/>
    <col min="1023" max="1024" width="15.28515625" customWidth="1"/>
    <col min="1025" max="1025" width="19.5703125" customWidth="1"/>
    <col min="1026" max="1026" width="21.28515625" customWidth="1"/>
    <col min="1027" max="1027" width="17.28515625" customWidth="1"/>
    <col min="1029" max="1029" width="13.85546875" customWidth="1"/>
    <col min="1030" max="1030" width="16.5703125" customWidth="1"/>
    <col min="1031" max="1031" width="17.5703125" customWidth="1"/>
    <col min="1032" max="1032" width="21.140625" customWidth="1"/>
    <col min="1033" max="1033" width="14.42578125" customWidth="1"/>
    <col min="1034" max="1034" width="17.140625" customWidth="1"/>
    <col min="1275" max="1275" width="108" customWidth="1"/>
    <col min="1276" max="1277" width="19.7109375" customWidth="1"/>
    <col min="1278" max="1278" width="18.7109375" customWidth="1"/>
    <col min="1279" max="1280" width="15.28515625" customWidth="1"/>
    <col min="1281" max="1281" width="19.5703125" customWidth="1"/>
    <col min="1282" max="1282" width="21.28515625" customWidth="1"/>
    <col min="1283" max="1283" width="17.28515625" customWidth="1"/>
    <col min="1285" max="1285" width="13.85546875" customWidth="1"/>
    <col min="1286" max="1286" width="16.5703125" customWidth="1"/>
    <col min="1287" max="1287" width="17.5703125" customWidth="1"/>
    <col min="1288" max="1288" width="21.140625" customWidth="1"/>
    <col min="1289" max="1289" width="14.42578125" customWidth="1"/>
    <col min="1290" max="1290" width="17.140625" customWidth="1"/>
    <col min="1531" max="1531" width="108" customWidth="1"/>
    <col min="1532" max="1533" width="19.7109375" customWidth="1"/>
    <col min="1534" max="1534" width="18.7109375" customWidth="1"/>
    <col min="1535" max="1536" width="15.28515625" customWidth="1"/>
    <col min="1537" max="1537" width="19.5703125" customWidth="1"/>
    <col min="1538" max="1538" width="21.28515625" customWidth="1"/>
    <col min="1539" max="1539" width="17.28515625" customWidth="1"/>
    <col min="1541" max="1541" width="13.85546875" customWidth="1"/>
    <col min="1542" max="1542" width="16.5703125" customWidth="1"/>
    <col min="1543" max="1543" width="17.5703125" customWidth="1"/>
    <col min="1544" max="1544" width="21.140625" customWidth="1"/>
    <col min="1545" max="1545" width="14.42578125" customWidth="1"/>
    <col min="1546" max="1546" width="17.140625" customWidth="1"/>
    <col min="1787" max="1787" width="108" customWidth="1"/>
    <col min="1788" max="1789" width="19.7109375" customWidth="1"/>
    <col min="1790" max="1790" width="18.7109375" customWidth="1"/>
    <col min="1791" max="1792" width="15.28515625" customWidth="1"/>
    <col min="1793" max="1793" width="19.5703125" customWidth="1"/>
    <col min="1794" max="1794" width="21.28515625" customWidth="1"/>
    <col min="1795" max="1795" width="17.28515625" customWidth="1"/>
    <col min="1797" max="1797" width="13.85546875" customWidth="1"/>
    <col min="1798" max="1798" width="16.5703125" customWidth="1"/>
    <col min="1799" max="1799" width="17.5703125" customWidth="1"/>
    <col min="1800" max="1800" width="21.140625" customWidth="1"/>
    <col min="1801" max="1801" width="14.42578125" customWidth="1"/>
    <col min="1802" max="1802" width="17.140625" customWidth="1"/>
    <col min="2043" max="2043" width="108" customWidth="1"/>
    <col min="2044" max="2045" width="19.7109375" customWidth="1"/>
    <col min="2046" max="2046" width="18.7109375" customWidth="1"/>
    <col min="2047" max="2048" width="15.28515625" customWidth="1"/>
    <col min="2049" max="2049" width="19.5703125" customWidth="1"/>
    <col min="2050" max="2050" width="21.28515625" customWidth="1"/>
    <col min="2051" max="2051" width="17.28515625" customWidth="1"/>
    <col min="2053" max="2053" width="13.85546875" customWidth="1"/>
    <col min="2054" max="2054" width="16.5703125" customWidth="1"/>
    <col min="2055" max="2055" width="17.5703125" customWidth="1"/>
    <col min="2056" max="2056" width="21.140625" customWidth="1"/>
    <col min="2057" max="2057" width="14.42578125" customWidth="1"/>
    <col min="2058" max="2058" width="17.140625" customWidth="1"/>
    <col min="2299" max="2299" width="108" customWidth="1"/>
    <col min="2300" max="2301" width="19.7109375" customWidth="1"/>
    <col min="2302" max="2302" width="18.7109375" customWidth="1"/>
    <col min="2303" max="2304" width="15.28515625" customWidth="1"/>
    <col min="2305" max="2305" width="19.5703125" customWidth="1"/>
    <col min="2306" max="2306" width="21.28515625" customWidth="1"/>
    <col min="2307" max="2307" width="17.28515625" customWidth="1"/>
    <col min="2309" max="2309" width="13.85546875" customWidth="1"/>
    <col min="2310" max="2310" width="16.5703125" customWidth="1"/>
    <col min="2311" max="2311" width="17.5703125" customWidth="1"/>
    <col min="2312" max="2312" width="21.140625" customWidth="1"/>
    <col min="2313" max="2313" width="14.42578125" customWidth="1"/>
    <col min="2314" max="2314" width="17.140625" customWidth="1"/>
    <col min="2555" max="2555" width="108" customWidth="1"/>
    <col min="2556" max="2557" width="19.7109375" customWidth="1"/>
    <col min="2558" max="2558" width="18.7109375" customWidth="1"/>
    <col min="2559" max="2560" width="15.28515625" customWidth="1"/>
    <col min="2561" max="2561" width="19.5703125" customWidth="1"/>
    <col min="2562" max="2562" width="21.28515625" customWidth="1"/>
    <col min="2563" max="2563" width="17.28515625" customWidth="1"/>
    <col min="2565" max="2565" width="13.85546875" customWidth="1"/>
    <col min="2566" max="2566" width="16.5703125" customWidth="1"/>
    <col min="2567" max="2567" width="17.5703125" customWidth="1"/>
    <col min="2568" max="2568" width="21.140625" customWidth="1"/>
    <col min="2569" max="2569" width="14.42578125" customWidth="1"/>
    <col min="2570" max="2570" width="17.140625" customWidth="1"/>
    <col min="2811" max="2811" width="108" customWidth="1"/>
    <col min="2812" max="2813" width="19.7109375" customWidth="1"/>
    <col min="2814" max="2814" width="18.7109375" customWidth="1"/>
    <col min="2815" max="2816" width="15.28515625" customWidth="1"/>
    <col min="2817" max="2817" width="19.5703125" customWidth="1"/>
    <col min="2818" max="2818" width="21.28515625" customWidth="1"/>
    <col min="2819" max="2819" width="17.28515625" customWidth="1"/>
    <col min="2821" max="2821" width="13.85546875" customWidth="1"/>
    <col min="2822" max="2822" width="16.5703125" customWidth="1"/>
    <col min="2823" max="2823" width="17.5703125" customWidth="1"/>
    <col min="2824" max="2824" width="21.140625" customWidth="1"/>
    <col min="2825" max="2825" width="14.42578125" customWidth="1"/>
    <col min="2826" max="2826" width="17.140625" customWidth="1"/>
    <col min="3067" max="3067" width="108" customWidth="1"/>
    <col min="3068" max="3069" width="19.7109375" customWidth="1"/>
    <col min="3070" max="3070" width="18.7109375" customWidth="1"/>
    <col min="3071" max="3072" width="15.28515625" customWidth="1"/>
    <col min="3073" max="3073" width="19.5703125" customWidth="1"/>
    <col min="3074" max="3074" width="21.28515625" customWidth="1"/>
    <col min="3075" max="3075" width="17.28515625" customWidth="1"/>
    <col min="3077" max="3077" width="13.85546875" customWidth="1"/>
    <col min="3078" max="3078" width="16.5703125" customWidth="1"/>
    <col min="3079" max="3079" width="17.5703125" customWidth="1"/>
    <col min="3080" max="3080" width="21.140625" customWidth="1"/>
    <col min="3081" max="3081" width="14.42578125" customWidth="1"/>
    <col min="3082" max="3082" width="17.140625" customWidth="1"/>
    <col min="3323" max="3323" width="108" customWidth="1"/>
    <col min="3324" max="3325" width="19.7109375" customWidth="1"/>
    <col min="3326" max="3326" width="18.7109375" customWidth="1"/>
    <col min="3327" max="3328" width="15.28515625" customWidth="1"/>
    <col min="3329" max="3329" width="19.5703125" customWidth="1"/>
    <col min="3330" max="3330" width="21.28515625" customWidth="1"/>
    <col min="3331" max="3331" width="17.28515625" customWidth="1"/>
    <col min="3333" max="3333" width="13.85546875" customWidth="1"/>
    <col min="3334" max="3334" width="16.5703125" customWidth="1"/>
    <col min="3335" max="3335" width="17.5703125" customWidth="1"/>
    <col min="3336" max="3336" width="21.140625" customWidth="1"/>
    <col min="3337" max="3337" width="14.42578125" customWidth="1"/>
    <col min="3338" max="3338" width="17.140625" customWidth="1"/>
    <col min="3579" max="3579" width="108" customWidth="1"/>
    <col min="3580" max="3581" width="19.7109375" customWidth="1"/>
    <col min="3582" max="3582" width="18.7109375" customWidth="1"/>
    <col min="3583" max="3584" width="15.28515625" customWidth="1"/>
    <col min="3585" max="3585" width="19.5703125" customWidth="1"/>
    <col min="3586" max="3586" width="21.28515625" customWidth="1"/>
    <col min="3587" max="3587" width="17.28515625" customWidth="1"/>
    <col min="3589" max="3589" width="13.85546875" customWidth="1"/>
    <col min="3590" max="3590" width="16.5703125" customWidth="1"/>
    <col min="3591" max="3591" width="17.5703125" customWidth="1"/>
    <col min="3592" max="3592" width="21.140625" customWidth="1"/>
    <col min="3593" max="3593" width="14.42578125" customWidth="1"/>
    <col min="3594" max="3594" width="17.140625" customWidth="1"/>
    <col min="3835" max="3835" width="108" customWidth="1"/>
    <col min="3836" max="3837" width="19.7109375" customWidth="1"/>
    <col min="3838" max="3838" width="18.7109375" customWidth="1"/>
    <col min="3839" max="3840" width="15.28515625" customWidth="1"/>
    <col min="3841" max="3841" width="19.5703125" customWidth="1"/>
    <col min="3842" max="3842" width="21.28515625" customWidth="1"/>
    <col min="3843" max="3843" width="17.28515625" customWidth="1"/>
    <col min="3845" max="3845" width="13.85546875" customWidth="1"/>
    <col min="3846" max="3846" width="16.5703125" customWidth="1"/>
    <col min="3847" max="3847" width="17.5703125" customWidth="1"/>
    <col min="3848" max="3848" width="21.140625" customWidth="1"/>
    <col min="3849" max="3849" width="14.42578125" customWidth="1"/>
    <col min="3850" max="3850" width="17.140625" customWidth="1"/>
    <col min="4091" max="4091" width="108" customWidth="1"/>
    <col min="4092" max="4093" width="19.7109375" customWidth="1"/>
    <col min="4094" max="4094" width="18.7109375" customWidth="1"/>
    <col min="4095" max="4096" width="15.28515625" customWidth="1"/>
    <col min="4097" max="4097" width="19.5703125" customWidth="1"/>
    <col min="4098" max="4098" width="21.28515625" customWidth="1"/>
    <col min="4099" max="4099" width="17.28515625" customWidth="1"/>
    <col min="4101" max="4101" width="13.85546875" customWidth="1"/>
    <col min="4102" max="4102" width="16.5703125" customWidth="1"/>
    <col min="4103" max="4103" width="17.5703125" customWidth="1"/>
    <col min="4104" max="4104" width="21.140625" customWidth="1"/>
    <col min="4105" max="4105" width="14.42578125" customWidth="1"/>
    <col min="4106" max="4106" width="17.140625" customWidth="1"/>
    <col min="4347" max="4347" width="108" customWidth="1"/>
    <col min="4348" max="4349" width="19.7109375" customWidth="1"/>
    <col min="4350" max="4350" width="18.7109375" customWidth="1"/>
    <col min="4351" max="4352" width="15.28515625" customWidth="1"/>
    <col min="4353" max="4353" width="19.5703125" customWidth="1"/>
    <col min="4354" max="4354" width="21.28515625" customWidth="1"/>
    <col min="4355" max="4355" width="17.28515625" customWidth="1"/>
    <col min="4357" max="4357" width="13.85546875" customWidth="1"/>
    <col min="4358" max="4358" width="16.5703125" customWidth="1"/>
    <col min="4359" max="4359" width="17.5703125" customWidth="1"/>
    <col min="4360" max="4360" width="21.140625" customWidth="1"/>
    <col min="4361" max="4361" width="14.42578125" customWidth="1"/>
    <col min="4362" max="4362" width="17.140625" customWidth="1"/>
    <col min="4603" max="4603" width="108" customWidth="1"/>
    <col min="4604" max="4605" width="19.7109375" customWidth="1"/>
    <col min="4606" max="4606" width="18.7109375" customWidth="1"/>
    <col min="4607" max="4608" width="15.28515625" customWidth="1"/>
    <col min="4609" max="4609" width="19.5703125" customWidth="1"/>
    <col min="4610" max="4610" width="21.28515625" customWidth="1"/>
    <col min="4611" max="4611" width="17.28515625" customWidth="1"/>
    <col min="4613" max="4613" width="13.85546875" customWidth="1"/>
    <col min="4614" max="4614" width="16.5703125" customWidth="1"/>
    <col min="4615" max="4615" width="17.5703125" customWidth="1"/>
    <col min="4616" max="4616" width="21.140625" customWidth="1"/>
    <col min="4617" max="4617" width="14.42578125" customWidth="1"/>
    <col min="4618" max="4618" width="17.140625" customWidth="1"/>
    <col min="4859" max="4859" width="108" customWidth="1"/>
    <col min="4860" max="4861" width="19.7109375" customWidth="1"/>
    <col min="4862" max="4862" width="18.7109375" customWidth="1"/>
    <col min="4863" max="4864" width="15.28515625" customWidth="1"/>
    <col min="4865" max="4865" width="19.5703125" customWidth="1"/>
    <col min="4866" max="4866" width="21.28515625" customWidth="1"/>
    <col min="4867" max="4867" width="17.28515625" customWidth="1"/>
    <col min="4869" max="4869" width="13.85546875" customWidth="1"/>
    <col min="4870" max="4870" width="16.5703125" customWidth="1"/>
    <col min="4871" max="4871" width="17.5703125" customWidth="1"/>
    <col min="4872" max="4872" width="21.140625" customWidth="1"/>
    <col min="4873" max="4873" width="14.42578125" customWidth="1"/>
    <col min="4874" max="4874" width="17.140625" customWidth="1"/>
    <col min="5115" max="5115" width="108" customWidth="1"/>
    <col min="5116" max="5117" width="19.7109375" customWidth="1"/>
    <col min="5118" max="5118" width="18.7109375" customWidth="1"/>
    <col min="5119" max="5120" width="15.28515625" customWidth="1"/>
    <col min="5121" max="5121" width="19.5703125" customWidth="1"/>
    <col min="5122" max="5122" width="21.28515625" customWidth="1"/>
    <col min="5123" max="5123" width="17.28515625" customWidth="1"/>
    <col min="5125" max="5125" width="13.85546875" customWidth="1"/>
    <col min="5126" max="5126" width="16.5703125" customWidth="1"/>
    <col min="5127" max="5127" width="17.5703125" customWidth="1"/>
    <col min="5128" max="5128" width="21.140625" customWidth="1"/>
    <col min="5129" max="5129" width="14.42578125" customWidth="1"/>
    <col min="5130" max="5130" width="17.140625" customWidth="1"/>
    <col min="5371" max="5371" width="108" customWidth="1"/>
    <col min="5372" max="5373" width="19.7109375" customWidth="1"/>
    <col min="5374" max="5374" width="18.7109375" customWidth="1"/>
    <col min="5375" max="5376" width="15.28515625" customWidth="1"/>
    <col min="5377" max="5377" width="19.5703125" customWidth="1"/>
    <col min="5378" max="5378" width="21.28515625" customWidth="1"/>
    <col min="5379" max="5379" width="17.28515625" customWidth="1"/>
    <col min="5381" max="5381" width="13.85546875" customWidth="1"/>
    <col min="5382" max="5382" width="16.5703125" customWidth="1"/>
    <col min="5383" max="5383" width="17.5703125" customWidth="1"/>
    <col min="5384" max="5384" width="21.140625" customWidth="1"/>
    <col min="5385" max="5385" width="14.42578125" customWidth="1"/>
    <col min="5386" max="5386" width="17.140625" customWidth="1"/>
    <col min="5627" max="5627" width="108" customWidth="1"/>
    <col min="5628" max="5629" width="19.7109375" customWidth="1"/>
    <col min="5630" max="5630" width="18.7109375" customWidth="1"/>
    <col min="5631" max="5632" width="15.28515625" customWidth="1"/>
    <col min="5633" max="5633" width="19.5703125" customWidth="1"/>
    <col min="5634" max="5634" width="21.28515625" customWidth="1"/>
    <col min="5635" max="5635" width="17.28515625" customWidth="1"/>
    <col min="5637" max="5637" width="13.85546875" customWidth="1"/>
    <col min="5638" max="5638" width="16.5703125" customWidth="1"/>
    <col min="5639" max="5639" width="17.5703125" customWidth="1"/>
    <col min="5640" max="5640" width="21.140625" customWidth="1"/>
    <col min="5641" max="5641" width="14.42578125" customWidth="1"/>
    <col min="5642" max="5642" width="17.140625" customWidth="1"/>
    <col min="5883" max="5883" width="108" customWidth="1"/>
    <col min="5884" max="5885" width="19.7109375" customWidth="1"/>
    <col min="5886" max="5886" width="18.7109375" customWidth="1"/>
    <col min="5887" max="5888" width="15.28515625" customWidth="1"/>
    <col min="5889" max="5889" width="19.5703125" customWidth="1"/>
    <col min="5890" max="5890" width="21.28515625" customWidth="1"/>
    <col min="5891" max="5891" width="17.28515625" customWidth="1"/>
    <col min="5893" max="5893" width="13.85546875" customWidth="1"/>
    <col min="5894" max="5894" width="16.5703125" customWidth="1"/>
    <col min="5895" max="5895" width="17.5703125" customWidth="1"/>
    <col min="5896" max="5896" width="21.140625" customWidth="1"/>
    <col min="5897" max="5897" width="14.42578125" customWidth="1"/>
    <col min="5898" max="5898" width="17.140625" customWidth="1"/>
    <col min="6139" max="6139" width="108" customWidth="1"/>
    <col min="6140" max="6141" width="19.7109375" customWidth="1"/>
    <col min="6142" max="6142" width="18.7109375" customWidth="1"/>
    <col min="6143" max="6144" width="15.28515625" customWidth="1"/>
    <col min="6145" max="6145" width="19.5703125" customWidth="1"/>
    <col min="6146" max="6146" width="21.28515625" customWidth="1"/>
    <col min="6147" max="6147" width="17.28515625" customWidth="1"/>
    <col min="6149" max="6149" width="13.85546875" customWidth="1"/>
    <col min="6150" max="6150" width="16.5703125" customWidth="1"/>
    <col min="6151" max="6151" width="17.5703125" customWidth="1"/>
    <col min="6152" max="6152" width="21.140625" customWidth="1"/>
    <col min="6153" max="6153" width="14.42578125" customWidth="1"/>
    <col min="6154" max="6154" width="17.140625" customWidth="1"/>
    <col min="6395" max="6395" width="108" customWidth="1"/>
    <col min="6396" max="6397" width="19.7109375" customWidth="1"/>
    <col min="6398" max="6398" width="18.7109375" customWidth="1"/>
    <col min="6399" max="6400" width="15.28515625" customWidth="1"/>
    <col min="6401" max="6401" width="19.5703125" customWidth="1"/>
    <col min="6402" max="6402" width="21.28515625" customWidth="1"/>
    <col min="6403" max="6403" width="17.28515625" customWidth="1"/>
    <col min="6405" max="6405" width="13.85546875" customWidth="1"/>
    <col min="6406" max="6406" width="16.5703125" customWidth="1"/>
    <col min="6407" max="6407" width="17.5703125" customWidth="1"/>
    <col min="6408" max="6408" width="21.140625" customWidth="1"/>
    <col min="6409" max="6409" width="14.42578125" customWidth="1"/>
    <col min="6410" max="6410" width="17.140625" customWidth="1"/>
    <col min="6651" max="6651" width="108" customWidth="1"/>
    <col min="6652" max="6653" width="19.7109375" customWidth="1"/>
    <col min="6654" max="6654" width="18.7109375" customWidth="1"/>
    <col min="6655" max="6656" width="15.28515625" customWidth="1"/>
    <col min="6657" max="6657" width="19.5703125" customWidth="1"/>
    <col min="6658" max="6658" width="21.28515625" customWidth="1"/>
    <col min="6659" max="6659" width="17.28515625" customWidth="1"/>
    <col min="6661" max="6661" width="13.85546875" customWidth="1"/>
    <col min="6662" max="6662" width="16.5703125" customWidth="1"/>
    <col min="6663" max="6663" width="17.5703125" customWidth="1"/>
    <col min="6664" max="6664" width="21.140625" customWidth="1"/>
    <col min="6665" max="6665" width="14.42578125" customWidth="1"/>
    <col min="6666" max="6666" width="17.140625" customWidth="1"/>
    <col min="6907" max="6907" width="108" customWidth="1"/>
    <col min="6908" max="6909" width="19.7109375" customWidth="1"/>
    <col min="6910" max="6910" width="18.7109375" customWidth="1"/>
    <col min="6911" max="6912" width="15.28515625" customWidth="1"/>
    <col min="6913" max="6913" width="19.5703125" customWidth="1"/>
    <col min="6914" max="6914" width="21.28515625" customWidth="1"/>
    <col min="6915" max="6915" width="17.28515625" customWidth="1"/>
    <col min="6917" max="6917" width="13.85546875" customWidth="1"/>
    <col min="6918" max="6918" width="16.5703125" customWidth="1"/>
    <col min="6919" max="6919" width="17.5703125" customWidth="1"/>
    <col min="6920" max="6920" width="21.140625" customWidth="1"/>
    <col min="6921" max="6921" width="14.42578125" customWidth="1"/>
    <col min="6922" max="6922" width="17.140625" customWidth="1"/>
    <col min="7163" max="7163" width="108" customWidth="1"/>
    <col min="7164" max="7165" width="19.7109375" customWidth="1"/>
    <col min="7166" max="7166" width="18.7109375" customWidth="1"/>
    <col min="7167" max="7168" width="15.28515625" customWidth="1"/>
    <col min="7169" max="7169" width="19.5703125" customWidth="1"/>
    <col min="7170" max="7170" width="21.28515625" customWidth="1"/>
    <col min="7171" max="7171" width="17.28515625" customWidth="1"/>
    <col min="7173" max="7173" width="13.85546875" customWidth="1"/>
    <col min="7174" max="7174" width="16.5703125" customWidth="1"/>
    <col min="7175" max="7175" width="17.5703125" customWidth="1"/>
    <col min="7176" max="7176" width="21.140625" customWidth="1"/>
    <col min="7177" max="7177" width="14.42578125" customWidth="1"/>
    <col min="7178" max="7178" width="17.140625" customWidth="1"/>
    <col min="7419" max="7419" width="108" customWidth="1"/>
    <col min="7420" max="7421" width="19.7109375" customWidth="1"/>
    <col min="7422" max="7422" width="18.7109375" customWidth="1"/>
    <col min="7423" max="7424" width="15.28515625" customWidth="1"/>
    <col min="7425" max="7425" width="19.5703125" customWidth="1"/>
    <col min="7426" max="7426" width="21.28515625" customWidth="1"/>
    <col min="7427" max="7427" width="17.28515625" customWidth="1"/>
    <col min="7429" max="7429" width="13.85546875" customWidth="1"/>
    <col min="7430" max="7430" width="16.5703125" customWidth="1"/>
    <col min="7431" max="7431" width="17.5703125" customWidth="1"/>
    <col min="7432" max="7432" width="21.140625" customWidth="1"/>
    <col min="7433" max="7433" width="14.42578125" customWidth="1"/>
    <col min="7434" max="7434" width="17.140625" customWidth="1"/>
    <col min="7675" max="7675" width="108" customWidth="1"/>
    <col min="7676" max="7677" width="19.7109375" customWidth="1"/>
    <col min="7678" max="7678" width="18.7109375" customWidth="1"/>
    <col min="7679" max="7680" width="15.28515625" customWidth="1"/>
    <col min="7681" max="7681" width="19.5703125" customWidth="1"/>
    <col min="7682" max="7682" width="21.28515625" customWidth="1"/>
    <col min="7683" max="7683" width="17.28515625" customWidth="1"/>
    <col min="7685" max="7685" width="13.85546875" customWidth="1"/>
    <col min="7686" max="7686" width="16.5703125" customWidth="1"/>
    <col min="7687" max="7687" width="17.5703125" customWidth="1"/>
    <col min="7688" max="7688" width="21.140625" customWidth="1"/>
    <col min="7689" max="7689" width="14.42578125" customWidth="1"/>
    <col min="7690" max="7690" width="17.140625" customWidth="1"/>
    <col min="7931" max="7931" width="108" customWidth="1"/>
    <col min="7932" max="7933" width="19.7109375" customWidth="1"/>
    <col min="7934" max="7934" width="18.7109375" customWidth="1"/>
    <col min="7935" max="7936" width="15.28515625" customWidth="1"/>
    <col min="7937" max="7937" width="19.5703125" customWidth="1"/>
    <col min="7938" max="7938" width="21.28515625" customWidth="1"/>
    <col min="7939" max="7939" width="17.28515625" customWidth="1"/>
    <col min="7941" max="7941" width="13.85546875" customWidth="1"/>
    <col min="7942" max="7942" width="16.5703125" customWidth="1"/>
    <col min="7943" max="7943" width="17.5703125" customWidth="1"/>
    <col min="7944" max="7944" width="21.140625" customWidth="1"/>
    <col min="7945" max="7945" width="14.42578125" customWidth="1"/>
    <col min="7946" max="7946" width="17.140625" customWidth="1"/>
    <col min="8187" max="8187" width="108" customWidth="1"/>
    <col min="8188" max="8189" width="19.7109375" customWidth="1"/>
    <col min="8190" max="8190" width="18.7109375" customWidth="1"/>
    <col min="8191" max="8192" width="15.28515625" customWidth="1"/>
    <col min="8193" max="8193" width="19.5703125" customWidth="1"/>
    <col min="8194" max="8194" width="21.28515625" customWidth="1"/>
    <col min="8195" max="8195" width="17.28515625" customWidth="1"/>
    <col min="8197" max="8197" width="13.85546875" customWidth="1"/>
    <col min="8198" max="8198" width="16.5703125" customWidth="1"/>
    <col min="8199" max="8199" width="17.5703125" customWidth="1"/>
    <col min="8200" max="8200" width="21.140625" customWidth="1"/>
    <col min="8201" max="8201" width="14.42578125" customWidth="1"/>
    <col min="8202" max="8202" width="17.140625" customWidth="1"/>
    <col min="8443" max="8443" width="108" customWidth="1"/>
    <col min="8444" max="8445" width="19.7109375" customWidth="1"/>
    <col min="8446" max="8446" width="18.7109375" customWidth="1"/>
    <col min="8447" max="8448" width="15.28515625" customWidth="1"/>
    <col min="8449" max="8449" width="19.5703125" customWidth="1"/>
    <col min="8450" max="8450" width="21.28515625" customWidth="1"/>
    <col min="8451" max="8451" width="17.28515625" customWidth="1"/>
    <col min="8453" max="8453" width="13.85546875" customWidth="1"/>
    <col min="8454" max="8454" width="16.5703125" customWidth="1"/>
    <col min="8455" max="8455" width="17.5703125" customWidth="1"/>
    <col min="8456" max="8456" width="21.140625" customWidth="1"/>
    <col min="8457" max="8457" width="14.42578125" customWidth="1"/>
    <col min="8458" max="8458" width="17.140625" customWidth="1"/>
    <col min="8699" max="8699" width="108" customWidth="1"/>
    <col min="8700" max="8701" width="19.7109375" customWidth="1"/>
    <col min="8702" max="8702" width="18.7109375" customWidth="1"/>
    <col min="8703" max="8704" width="15.28515625" customWidth="1"/>
    <col min="8705" max="8705" width="19.5703125" customWidth="1"/>
    <col min="8706" max="8706" width="21.28515625" customWidth="1"/>
    <col min="8707" max="8707" width="17.28515625" customWidth="1"/>
    <col min="8709" max="8709" width="13.85546875" customWidth="1"/>
    <col min="8710" max="8710" width="16.5703125" customWidth="1"/>
    <col min="8711" max="8711" width="17.5703125" customWidth="1"/>
    <col min="8712" max="8712" width="21.140625" customWidth="1"/>
    <col min="8713" max="8713" width="14.42578125" customWidth="1"/>
    <col min="8714" max="8714" width="17.140625" customWidth="1"/>
    <col min="8955" max="8955" width="108" customWidth="1"/>
    <col min="8956" max="8957" width="19.7109375" customWidth="1"/>
    <col min="8958" max="8958" width="18.7109375" customWidth="1"/>
    <col min="8959" max="8960" width="15.28515625" customWidth="1"/>
    <col min="8961" max="8961" width="19.5703125" customWidth="1"/>
    <col min="8962" max="8962" width="21.28515625" customWidth="1"/>
    <col min="8963" max="8963" width="17.28515625" customWidth="1"/>
    <col min="8965" max="8965" width="13.85546875" customWidth="1"/>
    <col min="8966" max="8966" width="16.5703125" customWidth="1"/>
    <col min="8967" max="8967" width="17.5703125" customWidth="1"/>
    <col min="8968" max="8968" width="21.140625" customWidth="1"/>
    <col min="8969" max="8969" width="14.42578125" customWidth="1"/>
    <col min="8970" max="8970" width="17.140625" customWidth="1"/>
    <col min="9211" max="9211" width="108" customWidth="1"/>
    <col min="9212" max="9213" width="19.7109375" customWidth="1"/>
    <col min="9214" max="9214" width="18.7109375" customWidth="1"/>
    <col min="9215" max="9216" width="15.28515625" customWidth="1"/>
    <col min="9217" max="9217" width="19.5703125" customWidth="1"/>
    <col min="9218" max="9218" width="21.28515625" customWidth="1"/>
    <col min="9219" max="9219" width="17.28515625" customWidth="1"/>
    <col min="9221" max="9221" width="13.85546875" customWidth="1"/>
    <col min="9222" max="9222" width="16.5703125" customWidth="1"/>
    <col min="9223" max="9223" width="17.5703125" customWidth="1"/>
    <col min="9224" max="9224" width="21.140625" customWidth="1"/>
    <col min="9225" max="9225" width="14.42578125" customWidth="1"/>
    <col min="9226" max="9226" width="17.140625" customWidth="1"/>
    <col min="9467" max="9467" width="108" customWidth="1"/>
    <col min="9468" max="9469" width="19.7109375" customWidth="1"/>
    <col min="9470" max="9470" width="18.7109375" customWidth="1"/>
    <col min="9471" max="9472" width="15.28515625" customWidth="1"/>
    <col min="9473" max="9473" width="19.5703125" customWidth="1"/>
    <col min="9474" max="9474" width="21.28515625" customWidth="1"/>
    <col min="9475" max="9475" width="17.28515625" customWidth="1"/>
    <col min="9477" max="9477" width="13.85546875" customWidth="1"/>
    <col min="9478" max="9478" width="16.5703125" customWidth="1"/>
    <col min="9479" max="9479" width="17.5703125" customWidth="1"/>
    <col min="9480" max="9480" width="21.140625" customWidth="1"/>
    <col min="9481" max="9481" width="14.42578125" customWidth="1"/>
    <col min="9482" max="9482" width="17.140625" customWidth="1"/>
    <col min="9723" max="9723" width="108" customWidth="1"/>
    <col min="9724" max="9725" width="19.7109375" customWidth="1"/>
    <col min="9726" max="9726" width="18.7109375" customWidth="1"/>
    <col min="9727" max="9728" width="15.28515625" customWidth="1"/>
    <col min="9729" max="9729" width="19.5703125" customWidth="1"/>
    <col min="9730" max="9730" width="21.28515625" customWidth="1"/>
    <col min="9731" max="9731" width="17.28515625" customWidth="1"/>
    <col min="9733" max="9733" width="13.85546875" customWidth="1"/>
    <col min="9734" max="9734" width="16.5703125" customWidth="1"/>
    <col min="9735" max="9735" width="17.5703125" customWidth="1"/>
    <col min="9736" max="9736" width="21.140625" customWidth="1"/>
    <col min="9737" max="9737" width="14.42578125" customWidth="1"/>
    <col min="9738" max="9738" width="17.140625" customWidth="1"/>
    <col min="9979" max="9979" width="108" customWidth="1"/>
    <col min="9980" max="9981" width="19.7109375" customWidth="1"/>
    <col min="9982" max="9982" width="18.7109375" customWidth="1"/>
    <col min="9983" max="9984" width="15.28515625" customWidth="1"/>
    <col min="9985" max="9985" width="19.5703125" customWidth="1"/>
    <col min="9986" max="9986" width="21.28515625" customWidth="1"/>
    <col min="9987" max="9987" width="17.28515625" customWidth="1"/>
    <col min="9989" max="9989" width="13.85546875" customWidth="1"/>
    <col min="9990" max="9990" width="16.5703125" customWidth="1"/>
    <col min="9991" max="9991" width="17.5703125" customWidth="1"/>
    <col min="9992" max="9992" width="21.140625" customWidth="1"/>
    <col min="9993" max="9993" width="14.42578125" customWidth="1"/>
    <col min="9994" max="9994" width="17.140625" customWidth="1"/>
    <col min="10235" max="10235" width="108" customWidth="1"/>
    <col min="10236" max="10237" width="19.7109375" customWidth="1"/>
    <col min="10238" max="10238" width="18.7109375" customWidth="1"/>
    <col min="10239" max="10240" width="15.28515625" customWidth="1"/>
    <col min="10241" max="10241" width="19.5703125" customWidth="1"/>
    <col min="10242" max="10242" width="21.28515625" customWidth="1"/>
    <col min="10243" max="10243" width="17.28515625" customWidth="1"/>
    <col min="10245" max="10245" width="13.85546875" customWidth="1"/>
    <col min="10246" max="10246" width="16.5703125" customWidth="1"/>
    <col min="10247" max="10247" width="17.5703125" customWidth="1"/>
    <col min="10248" max="10248" width="21.140625" customWidth="1"/>
    <col min="10249" max="10249" width="14.42578125" customWidth="1"/>
    <col min="10250" max="10250" width="17.140625" customWidth="1"/>
    <col min="10491" max="10491" width="108" customWidth="1"/>
    <col min="10492" max="10493" width="19.7109375" customWidth="1"/>
    <col min="10494" max="10494" width="18.7109375" customWidth="1"/>
    <col min="10495" max="10496" width="15.28515625" customWidth="1"/>
    <col min="10497" max="10497" width="19.5703125" customWidth="1"/>
    <col min="10498" max="10498" width="21.28515625" customWidth="1"/>
    <col min="10499" max="10499" width="17.28515625" customWidth="1"/>
    <col min="10501" max="10501" width="13.85546875" customWidth="1"/>
    <col min="10502" max="10502" width="16.5703125" customWidth="1"/>
    <col min="10503" max="10503" width="17.5703125" customWidth="1"/>
    <col min="10504" max="10504" width="21.140625" customWidth="1"/>
    <col min="10505" max="10505" width="14.42578125" customWidth="1"/>
    <col min="10506" max="10506" width="17.140625" customWidth="1"/>
    <col min="10747" max="10747" width="108" customWidth="1"/>
    <col min="10748" max="10749" width="19.7109375" customWidth="1"/>
    <col min="10750" max="10750" width="18.7109375" customWidth="1"/>
    <col min="10751" max="10752" width="15.28515625" customWidth="1"/>
    <col min="10753" max="10753" width="19.5703125" customWidth="1"/>
    <col min="10754" max="10754" width="21.28515625" customWidth="1"/>
    <col min="10755" max="10755" width="17.28515625" customWidth="1"/>
    <col min="10757" max="10757" width="13.85546875" customWidth="1"/>
    <col min="10758" max="10758" width="16.5703125" customWidth="1"/>
    <col min="10759" max="10759" width="17.5703125" customWidth="1"/>
    <col min="10760" max="10760" width="21.140625" customWidth="1"/>
    <col min="10761" max="10761" width="14.42578125" customWidth="1"/>
    <col min="10762" max="10762" width="17.140625" customWidth="1"/>
    <col min="11003" max="11003" width="108" customWidth="1"/>
    <col min="11004" max="11005" width="19.7109375" customWidth="1"/>
    <col min="11006" max="11006" width="18.7109375" customWidth="1"/>
    <col min="11007" max="11008" width="15.28515625" customWidth="1"/>
    <col min="11009" max="11009" width="19.5703125" customWidth="1"/>
    <col min="11010" max="11010" width="21.28515625" customWidth="1"/>
    <col min="11011" max="11011" width="17.28515625" customWidth="1"/>
    <col min="11013" max="11013" width="13.85546875" customWidth="1"/>
    <col min="11014" max="11014" width="16.5703125" customWidth="1"/>
    <col min="11015" max="11015" width="17.5703125" customWidth="1"/>
    <col min="11016" max="11016" width="21.140625" customWidth="1"/>
    <col min="11017" max="11017" width="14.42578125" customWidth="1"/>
    <col min="11018" max="11018" width="17.140625" customWidth="1"/>
    <col min="11259" max="11259" width="108" customWidth="1"/>
    <col min="11260" max="11261" width="19.7109375" customWidth="1"/>
    <col min="11262" max="11262" width="18.7109375" customWidth="1"/>
    <col min="11263" max="11264" width="15.28515625" customWidth="1"/>
    <col min="11265" max="11265" width="19.5703125" customWidth="1"/>
    <col min="11266" max="11266" width="21.28515625" customWidth="1"/>
    <col min="11267" max="11267" width="17.28515625" customWidth="1"/>
    <col min="11269" max="11269" width="13.85546875" customWidth="1"/>
    <col min="11270" max="11270" width="16.5703125" customWidth="1"/>
    <col min="11271" max="11271" width="17.5703125" customWidth="1"/>
    <col min="11272" max="11272" width="21.140625" customWidth="1"/>
    <col min="11273" max="11273" width="14.42578125" customWidth="1"/>
    <col min="11274" max="11274" width="17.140625" customWidth="1"/>
    <col min="11515" max="11515" width="108" customWidth="1"/>
    <col min="11516" max="11517" width="19.7109375" customWidth="1"/>
    <col min="11518" max="11518" width="18.7109375" customWidth="1"/>
    <col min="11519" max="11520" width="15.28515625" customWidth="1"/>
    <col min="11521" max="11521" width="19.5703125" customWidth="1"/>
    <col min="11522" max="11522" width="21.28515625" customWidth="1"/>
    <col min="11523" max="11523" width="17.28515625" customWidth="1"/>
    <col min="11525" max="11525" width="13.85546875" customWidth="1"/>
    <col min="11526" max="11526" width="16.5703125" customWidth="1"/>
    <col min="11527" max="11527" width="17.5703125" customWidth="1"/>
    <col min="11528" max="11528" width="21.140625" customWidth="1"/>
    <col min="11529" max="11529" width="14.42578125" customWidth="1"/>
    <col min="11530" max="11530" width="17.140625" customWidth="1"/>
    <col min="11771" max="11771" width="108" customWidth="1"/>
    <col min="11772" max="11773" width="19.7109375" customWidth="1"/>
    <col min="11774" max="11774" width="18.7109375" customWidth="1"/>
    <col min="11775" max="11776" width="15.28515625" customWidth="1"/>
    <col min="11777" max="11777" width="19.5703125" customWidth="1"/>
    <col min="11778" max="11778" width="21.28515625" customWidth="1"/>
    <col min="11779" max="11779" width="17.28515625" customWidth="1"/>
    <col min="11781" max="11781" width="13.85546875" customWidth="1"/>
    <col min="11782" max="11782" width="16.5703125" customWidth="1"/>
    <col min="11783" max="11783" width="17.5703125" customWidth="1"/>
    <col min="11784" max="11784" width="21.140625" customWidth="1"/>
    <col min="11785" max="11785" width="14.42578125" customWidth="1"/>
    <col min="11786" max="11786" width="17.140625" customWidth="1"/>
    <col min="12027" max="12027" width="108" customWidth="1"/>
    <col min="12028" max="12029" width="19.7109375" customWidth="1"/>
    <col min="12030" max="12030" width="18.7109375" customWidth="1"/>
    <col min="12031" max="12032" width="15.28515625" customWidth="1"/>
    <col min="12033" max="12033" width="19.5703125" customWidth="1"/>
    <col min="12034" max="12034" width="21.28515625" customWidth="1"/>
    <col min="12035" max="12035" width="17.28515625" customWidth="1"/>
    <col min="12037" max="12037" width="13.85546875" customWidth="1"/>
    <col min="12038" max="12038" width="16.5703125" customWidth="1"/>
    <col min="12039" max="12039" width="17.5703125" customWidth="1"/>
    <col min="12040" max="12040" width="21.140625" customWidth="1"/>
    <col min="12041" max="12041" width="14.42578125" customWidth="1"/>
    <col min="12042" max="12042" width="17.140625" customWidth="1"/>
    <col min="12283" max="12283" width="108" customWidth="1"/>
    <col min="12284" max="12285" width="19.7109375" customWidth="1"/>
    <col min="12286" max="12286" width="18.7109375" customWidth="1"/>
    <col min="12287" max="12288" width="15.28515625" customWidth="1"/>
    <col min="12289" max="12289" width="19.5703125" customWidth="1"/>
    <col min="12290" max="12290" width="21.28515625" customWidth="1"/>
    <col min="12291" max="12291" width="17.28515625" customWidth="1"/>
    <col min="12293" max="12293" width="13.85546875" customWidth="1"/>
    <col min="12294" max="12294" width="16.5703125" customWidth="1"/>
    <col min="12295" max="12295" width="17.5703125" customWidth="1"/>
    <col min="12296" max="12296" width="21.140625" customWidth="1"/>
    <col min="12297" max="12297" width="14.42578125" customWidth="1"/>
    <col min="12298" max="12298" width="17.140625" customWidth="1"/>
    <col min="12539" max="12539" width="108" customWidth="1"/>
    <col min="12540" max="12541" width="19.7109375" customWidth="1"/>
    <col min="12542" max="12542" width="18.7109375" customWidth="1"/>
    <col min="12543" max="12544" width="15.28515625" customWidth="1"/>
    <col min="12545" max="12545" width="19.5703125" customWidth="1"/>
    <col min="12546" max="12546" width="21.28515625" customWidth="1"/>
    <col min="12547" max="12547" width="17.28515625" customWidth="1"/>
    <col min="12549" max="12549" width="13.85546875" customWidth="1"/>
    <col min="12550" max="12550" width="16.5703125" customWidth="1"/>
    <col min="12551" max="12551" width="17.5703125" customWidth="1"/>
    <col min="12552" max="12552" width="21.140625" customWidth="1"/>
    <col min="12553" max="12553" width="14.42578125" customWidth="1"/>
    <col min="12554" max="12554" width="17.140625" customWidth="1"/>
    <col min="12795" max="12795" width="108" customWidth="1"/>
    <col min="12796" max="12797" width="19.7109375" customWidth="1"/>
    <col min="12798" max="12798" width="18.7109375" customWidth="1"/>
    <col min="12799" max="12800" width="15.28515625" customWidth="1"/>
    <col min="12801" max="12801" width="19.5703125" customWidth="1"/>
    <col min="12802" max="12802" width="21.28515625" customWidth="1"/>
    <col min="12803" max="12803" width="17.28515625" customWidth="1"/>
    <col min="12805" max="12805" width="13.85546875" customWidth="1"/>
    <col min="12806" max="12806" width="16.5703125" customWidth="1"/>
    <col min="12807" max="12807" width="17.5703125" customWidth="1"/>
    <col min="12808" max="12808" width="21.140625" customWidth="1"/>
    <col min="12809" max="12809" width="14.42578125" customWidth="1"/>
    <col min="12810" max="12810" width="17.140625" customWidth="1"/>
    <col min="13051" max="13051" width="108" customWidth="1"/>
    <col min="13052" max="13053" width="19.7109375" customWidth="1"/>
    <col min="13054" max="13054" width="18.7109375" customWidth="1"/>
    <col min="13055" max="13056" width="15.28515625" customWidth="1"/>
    <col min="13057" max="13057" width="19.5703125" customWidth="1"/>
    <col min="13058" max="13058" width="21.28515625" customWidth="1"/>
    <col min="13059" max="13059" width="17.28515625" customWidth="1"/>
    <col min="13061" max="13061" width="13.85546875" customWidth="1"/>
    <col min="13062" max="13062" width="16.5703125" customWidth="1"/>
    <col min="13063" max="13063" width="17.5703125" customWidth="1"/>
    <col min="13064" max="13064" width="21.140625" customWidth="1"/>
    <col min="13065" max="13065" width="14.42578125" customWidth="1"/>
    <col min="13066" max="13066" width="17.140625" customWidth="1"/>
    <col min="13307" max="13307" width="108" customWidth="1"/>
    <col min="13308" max="13309" width="19.7109375" customWidth="1"/>
    <col min="13310" max="13310" width="18.7109375" customWidth="1"/>
    <col min="13311" max="13312" width="15.28515625" customWidth="1"/>
    <col min="13313" max="13313" width="19.5703125" customWidth="1"/>
    <col min="13314" max="13314" width="21.28515625" customWidth="1"/>
    <col min="13315" max="13315" width="17.28515625" customWidth="1"/>
    <col min="13317" max="13317" width="13.85546875" customWidth="1"/>
    <col min="13318" max="13318" width="16.5703125" customWidth="1"/>
    <col min="13319" max="13319" width="17.5703125" customWidth="1"/>
    <col min="13320" max="13320" width="21.140625" customWidth="1"/>
    <col min="13321" max="13321" width="14.42578125" customWidth="1"/>
    <col min="13322" max="13322" width="17.140625" customWidth="1"/>
    <col min="13563" max="13563" width="108" customWidth="1"/>
    <col min="13564" max="13565" width="19.7109375" customWidth="1"/>
    <col min="13566" max="13566" width="18.7109375" customWidth="1"/>
    <col min="13567" max="13568" width="15.28515625" customWidth="1"/>
    <col min="13569" max="13569" width="19.5703125" customWidth="1"/>
    <col min="13570" max="13570" width="21.28515625" customWidth="1"/>
    <col min="13571" max="13571" width="17.28515625" customWidth="1"/>
    <col min="13573" max="13573" width="13.85546875" customWidth="1"/>
    <col min="13574" max="13574" width="16.5703125" customWidth="1"/>
    <col min="13575" max="13575" width="17.5703125" customWidth="1"/>
    <col min="13576" max="13576" width="21.140625" customWidth="1"/>
    <col min="13577" max="13577" width="14.42578125" customWidth="1"/>
    <col min="13578" max="13578" width="17.140625" customWidth="1"/>
    <col min="13819" max="13819" width="108" customWidth="1"/>
    <col min="13820" max="13821" width="19.7109375" customWidth="1"/>
    <col min="13822" max="13822" width="18.7109375" customWidth="1"/>
    <col min="13823" max="13824" width="15.28515625" customWidth="1"/>
    <col min="13825" max="13825" width="19.5703125" customWidth="1"/>
    <col min="13826" max="13826" width="21.28515625" customWidth="1"/>
    <col min="13827" max="13827" width="17.28515625" customWidth="1"/>
    <col min="13829" max="13829" width="13.85546875" customWidth="1"/>
    <col min="13830" max="13830" width="16.5703125" customWidth="1"/>
    <col min="13831" max="13831" width="17.5703125" customWidth="1"/>
    <col min="13832" max="13832" width="21.140625" customWidth="1"/>
    <col min="13833" max="13833" width="14.42578125" customWidth="1"/>
    <col min="13834" max="13834" width="17.140625" customWidth="1"/>
    <col min="14075" max="14075" width="108" customWidth="1"/>
    <col min="14076" max="14077" width="19.7109375" customWidth="1"/>
    <col min="14078" max="14078" width="18.7109375" customWidth="1"/>
    <col min="14079" max="14080" width="15.28515625" customWidth="1"/>
    <col min="14081" max="14081" width="19.5703125" customWidth="1"/>
    <col min="14082" max="14082" width="21.28515625" customWidth="1"/>
    <col min="14083" max="14083" width="17.28515625" customWidth="1"/>
    <col min="14085" max="14085" width="13.85546875" customWidth="1"/>
    <col min="14086" max="14086" width="16.5703125" customWidth="1"/>
    <col min="14087" max="14087" width="17.5703125" customWidth="1"/>
    <col min="14088" max="14088" width="21.140625" customWidth="1"/>
    <col min="14089" max="14089" width="14.42578125" customWidth="1"/>
    <col min="14090" max="14090" width="17.140625" customWidth="1"/>
    <col min="14331" max="14331" width="108" customWidth="1"/>
    <col min="14332" max="14333" width="19.7109375" customWidth="1"/>
    <col min="14334" max="14334" width="18.7109375" customWidth="1"/>
    <col min="14335" max="14336" width="15.28515625" customWidth="1"/>
    <col min="14337" max="14337" width="19.5703125" customWidth="1"/>
    <col min="14338" max="14338" width="21.28515625" customWidth="1"/>
    <col min="14339" max="14339" width="17.28515625" customWidth="1"/>
    <col min="14341" max="14341" width="13.85546875" customWidth="1"/>
    <col min="14342" max="14342" width="16.5703125" customWidth="1"/>
    <col min="14343" max="14343" width="17.5703125" customWidth="1"/>
    <col min="14344" max="14344" width="21.140625" customWidth="1"/>
    <col min="14345" max="14345" width="14.42578125" customWidth="1"/>
    <col min="14346" max="14346" width="17.140625" customWidth="1"/>
    <col min="14587" max="14587" width="108" customWidth="1"/>
    <col min="14588" max="14589" width="19.7109375" customWidth="1"/>
    <col min="14590" max="14590" width="18.7109375" customWidth="1"/>
    <col min="14591" max="14592" width="15.28515625" customWidth="1"/>
    <col min="14593" max="14593" width="19.5703125" customWidth="1"/>
    <col min="14594" max="14594" width="21.28515625" customWidth="1"/>
    <col min="14595" max="14595" width="17.28515625" customWidth="1"/>
    <col min="14597" max="14597" width="13.85546875" customWidth="1"/>
    <col min="14598" max="14598" width="16.5703125" customWidth="1"/>
    <col min="14599" max="14599" width="17.5703125" customWidth="1"/>
    <col min="14600" max="14600" width="21.140625" customWidth="1"/>
    <col min="14601" max="14601" width="14.42578125" customWidth="1"/>
    <col min="14602" max="14602" width="17.140625" customWidth="1"/>
    <col min="14843" max="14843" width="108" customWidth="1"/>
    <col min="14844" max="14845" width="19.7109375" customWidth="1"/>
    <col min="14846" max="14846" width="18.7109375" customWidth="1"/>
    <col min="14847" max="14848" width="15.28515625" customWidth="1"/>
    <col min="14849" max="14849" width="19.5703125" customWidth="1"/>
    <col min="14850" max="14850" width="21.28515625" customWidth="1"/>
    <col min="14851" max="14851" width="17.28515625" customWidth="1"/>
    <col min="14853" max="14853" width="13.85546875" customWidth="1"/>
    <col min="14854" max="14854" width="16.5703125" customWidth="1"/>
    <col min="14855" max="14855" width="17.5703125" customWidth="1"/>
    <col min="14856" max="14856" width="21.140625" customWidth="1"/>
    <col min="14857" max="14857" width="14.42578125" customWidth="1"/>
    <col min="14858" max="14858" width="17.140625" customWidth="1"/>
    <col min="15099" max="15099" width="108" customWidth="1"/>
    <col min="15100" max="15101" width="19.7109375" customWidth="1"/>
    <col min="15102" max="15102" width="18.7109375" customWidth="1"/>
    <col min="15103" max="15104" width="15.28515625" customWidth="1"/>
    <col min="15105" max="15105" width="19.5703125" customWidth="1"/>
    <col min="15106" max="15106" width="21.28515625" customWidth="1"/>
    <col min="15107" max="15107" width="17.28515625" customWidth="1"/>
    <col min="15109" max="15109" width="13.85546875" customWidth="1"/>
    <col min="15110" max="15110" width="16.5703125" customWidth="1"/>
    <col min="15111" max="15111" width="17.5703125" customWidth="1"/>
    <col min="15112" max="15112" width="21.140625" customWidth="1"/>
    <col min="15113" max="15113" width="14.42578125" customWidth="1"/>
    <col min="15114" max="15114" width="17.140625" customWidth="1"/>
    <col min="15355" max="15355" width="108" customWidth="1"/>
    <col min="15356" max="15357" width="19.7109375" customWidth="1"/>
    <col min="15358" max="15358" width="18.7109375" customWidth="1"/>
    <col min="15359" max="15360" width="15.28515625" customWidth="1"/>
    <col min="15361" max="15361" width="19.5703125" customWidth="1"/>
    <col min="15362" max="15362" width="21.28515625" customWidth="1"/>
    <col min="15363" max="15363" width="17.28515625" customWidth="1"/>
    <col min="15365" max="15365" width="13.85546875" customWidth="1"/>
    <col min="15366" max="15366" width="16.5703125" customWidth="1"/>
    <col min="15367" max="15367" width="17.5703125" customWidth="1"/>
    <col min="15368" max="15368" width="21.140625" customWidth="1"/>
    <col min="15369" max="15369" width="14.42578125" customWidth="1"/>
    <col min="15370" max="15370" width="17.140625" customWidth="1"/>
    <col min="15611" max="15611" width="108" customWidth="1"/>
    <col min="15612" max="15613" width="19.7109375" customWidth="1"/>
    <col min="15614" max="15614" width="18.7109375" customWidth="1"/>
    <col min="15615" max="15616" width="15.28515625" customWidth="1"/>
    <col min="15617" max="15617" width="19.5703125" customWidth="1"/>
    <col min="15618" max="15618" width="21.28515625" customWidth="1"/>
    <col min="15619" max="15619" width="17.28515625" customWidth="1"/>
    <col min="15621" max="15621" width="13.85546875" customWidth="1"/>
    <col min="15622" max="15622" width="16.5703125" customWidth="1"/>
    <col min="15623" max="15623" width="17.5703125" customWidth="1"/>
    <col min="15624" max="15624" width="21.140625" customWidth="1"/>
    <col min="15625" max="15625" width="14.42578125" customWidth="1"/>
    <col min="15626" max="15626" width="17.140625" customWidth="1"/>
    <col min="15867" max="15867" width="108" customWidth="1"/>
    <col min="15868" max="15869" width="19.7109375" customWidth="1"/>
    <col min="15870" max="15870" width="18.7109375" customWidth="1"/>
    <col min="15871" max="15872" width="15.28515625" customWidth="1"/>
    <col min="15873" max="15873" width="19.5703125" customWidth="1"/>
    <col min="15874" max="15874" width="21.28515625" customWidth="1"/>
    <col min="15875" max="15875" width="17.28515625" customWidth="1"/>
    <col min="15877" max="15877" width="13.85546875" customWidth="1"/>
    <col min="15878" max="15878" width="16.5703125" customWidth="1"/>
    <col min="15879" max="15879" width="17.5703125" customWidth="1"/>
    <col min="15880" max="15880" width="21.140625" customWidth="1"/>
    <col min="15881" max="15881" width="14.42578125" customWidth="1"/>
    <col min="15882" max="15882" width="17.140625" customWidth="1"/>
    <col min="16123" max="16123" width="108" customWidth="1"/>
    <col min="16124" max="16125" width="19.7109375" customWidth="1"/>
    <col min="16126" max="16126" width="18.7109375" customWidth="1"/>
    <col min="16127" max="16128" width="15.28515625" customWidth="1"/>
    <col min="16129" max="16129" width="19.5703125" customWidth="1"/>
    <col min="16130" max="16130" width="21.28515625" customWidth="1"/>
    <col min="16131" max="16131" width="17.28515625" customWidth="1"/>
    <col min="16133" max="16133" width="13.85546875" customWidth="1"/>
    <col min="16134" max="16134" width="16.5703125" customWidth="1"/>
    <col min="16135" max="16135" width="17.5703125" customWidth="1"/>
    <col min="16136" max="16136" width="21.140625" customWidth="1"/>
    <col min="16137" max="16137" width="14.42578125" customWidth="1"/>
    <col min="16138" max="16138" width="17.140625" customWidth="1"/>
  </cols>
  <sheetData>
    <row r="5" spans="1:11" ht="18.75" x14ac:dyDescent="0.25">
      <c r="A5" s="33" t="s">
        <v>0</v>
      </c>
      <c r="B5" s="33"/>
      <c r="C5" s="33"/>
      <c r="D5" s="33"/>
      <c r="E5" s="33"/>
      <c r="F5" s="33"/>
      <c r="G5" s="33"/>
      <c r="H5" s="33"/>
      <c r="I5" s="33"/>
      <c r="J5" s="33"/>
      <c r="K5" s="33"/>
    </row>
    <row r="6" spans="1:11" ht="18.75" x14ac:dyDescent="0.25">
      <c r="A6" s="33" t="s">
        <v>1</v>
      </c>
      <c r="B6" s="33"/>
      <c r="C6" s="33"/>
      <c r="D6" s="33"/>
      <c r="E6" s="33"/>
      <c r="F6" s="33"/>
      <c r="G6" s="33"/>
      <c r="H6" s="33"/>
      <c r="I6" s="33"/>
      <c r="J6" s="33"/>
      <c r="K6" s="33"/>
    </row>
    <row r="7" spans="1:11" ht="18.75" customHeight="1" x14ac:dyDescent="0.3">
      <c r="A7" s="34" t="s">
        <v>2</v>
      </c>
      <c r="B7" s="34"/>
      <c r="C7" s="34"/>
      <c r="D7" s="34"/>
      <c r="E7" s="34"/>
      <c r="F7" s="34"/>
      <c r="G7" s="34"/>
      <c r="H7" s="34"/>
      <c r="I7" s="34"/>
      <c r="J7" s="34"/>
      <c r="K7" s="34"/>
    </row>
    <row r="8" spans="1:11" ht="18.75" x14ac:dyDescent="0.3">
      <c r="A8" s="34" t="s">
        <v>3</v>
      </c>
      <c r="B8" s="34"/>
      <c r="C8" s="34"/>
      <c r="D8" s="34"/>
      <c r="E8" s="34"/>
      <c r="F8" s="34"/>
      <c r="G8" s="34"/>
      <c r="H8" s="34"/>
      <c r="I8" s="34"/>
      <c r="J8" s="34"/>
      <c r="K8" s="34"/>
    </row>
    <row r="9" spans="1:11" ht="10.5" customHeight="1" x14ac:dyDescent="0.3">
      <c r="A9" s="3"/>
      <c r="B9" s="3"/>
      <c r="C9" s="3"/>
      <c r="D9" s="3"/>
      <c r="E9" s="4"/>
      <c r="F9" s="3"/>
      <c r="G9" s="3"/>
      <c r="H9" s="3"/>
      <c r="I9" s="3"/>
      <c r="J9" s="3"/>
      <c r="K9" s="3"/>
    </row>
    <row r="10" spans="1:11" ht="21" customHeight="1" x14ac:dyDescent="0.25">
      <c r="A10" s="35" t="s">
        <v>4</v>
      </c>
      <c r="B10" s="35" t="s">
        <v>5</v>
      </c>
      <c r="C10" s="35" t="s">
        <v>6</v>
      </c>
      <c r="D10" s="35" t="s">
        <v>7</v>
      </c>
      <c r="E10" s="35"/>
      <c r="F10" s="35"/>
      <c r="G10" s="35"/>
      <c r="H10" s="35"/>
      <c r="I10" s="35"/>
      <c r="J10" s="5"/>
      <c r="K10" s="35" t="s">
        <v>8</v>
      </c>
    </row>
    <row r="11" spans="1:11" ht="24" customHeight="1" x14ac:dyDescent="0.25">
      <c r="A11" s="35"/>
      <c r="B11" s="35"/>
      <c r="C11" s="35"/>
      <c r="D11" s="5" t="s">
        <v>9</v>
      </c>
      <c r="E11" s="5" t="s">
        <v>10</v>
      </c>
      <c r="F11" s="5" t="s">
        <v>11</v>
      </c>
      <c r="G11" s="5" t="s">
        <v>12</v>
      </c>
      <c r="H11" s="5" t="s">
        <v>13</v>
      </c>
      <c r="I11" s="5" t="s">
        <v>14</v>
      </c>
      <c r="J11" s="5" t="s">
        <v>96</v>
      </c>
      <c r="K11" s="35"/>
    </row>
    <row r="12" spans="1:11" ht="16.5" x14ac:dyDescent="0.25">
      <c r="A12" s="6" t="s">
        <v>15</v>
      </c>
      <c r="B12" s="7"/>
      <c r="C12" s="7"/>
      <c r="D12" s="8"/>
      <c r="E12" s="8"/>
      <c r="F12" s="8"/>
      <c r="G12" s="8"/>
      <c r="H12" s="8"/>
      <c r="I12" s="8"/>
      <c r="J12" s="8"/>
      <c r="K12" s="8"/>
    </row>
    <row r="13" spans="1:11" ht="16.5" x14ac:dyDescent="0.25">
      <c r="A13" s="9" t="s">
        <v>16</v>
      </c>
      <c r="B13" s="10">
        <f>SUM(B14:B16)</f>
        <v>4609985821</v>
      </c>
      <c r="C13" s="10">
        <f>SUM(C14:C16)</f>
        <v>4610471450.8000002</v>
      </c>
      <c r="D13" s="10">
        <f t="shared" ref="D13:K13" si="0">SUM(D14:D16)</f>
        <v>315484726.60000002</v>
      </c>
      <c r="E13" s="10">
        <f t="shared" si="0"/>
        <v>315278643.72000003</v>
      </c>
      <c r="F13" s="10">
        <f t="shared" si="0"/>
        <v>317643961.52000004</v>
      </c>
      <c r="G13" s="10">
        <f t="shared" si="0"/>
        <v>318265122.63</v>
      </c>
      <c r="H13" s="10">
        <f>SUM(H14:H16)</f>
        <v>328633764.54999995</v>
      </c>
      <c r="I13" s="10">
        <f t="shared" si="0"/>
        <v>531681593.66999996</v>
      </c>
      <c r="J13" s="10">
        <f t="shared" si="0"/>
        <v>347808848.65000021</v>
      </c>
      <c r="K13" s="10">
        <f t="shared" si="0"/>
        <v>2474796661.3400002</v>
      </c>
    </row>
    <row r="14" spans="1:11" ht="16.5" x14ac:dyDescent="0.25">
      <c r="A14" s="11" t="s">
        <v>17</v>
      </c>
      <c r="B14" s="12">
        <v>3686934119</v>
      </c>
      <c r="C14" s="12">
        <v>3673550415.48</v>
      </c>
      <c r="D14" s="13">
        <v>263624171.47</v>
      </c>
      <c r="E14" s="12">
        <v>263449562.63000003</v>
      </c>
      <c r="F14" s="12">
        <v>265354560.49000004</v>
      </c>
      <c r="G14" s="12">
        <v>265917145.62999997</v>
      </c>
      <c r="H14" s="12">
        <v>274679277.53999996</v>
      </c>
      <c r="I14" s="12">
        <v>279866186.07999992</v>
      </c>
      <c r="J14" s="12">
        <v>281601403.83000016</v>
      </c>
      <c r="K14" s="12">
        <f>SUM(D14:J14)</f>
        <v>1894492307.6700001</v>
      </c>
    </row>
    <row r="15" spans="1:11" ht="16.5" x14ac:dyDescent="0.25">
      <c r="A15" s="11" t="s">
        <v>18</v>
      </c>
      <c r="B15" s="12">
        <v>467930880</v>
      </c>
      <c r="C15" s="12">
        <v>427300213.31999999</v>
      </c>
      <c r="D15" s="13">
        <v>11310022.75</v>
      </c>
      <c r="E15" s="12">
        <v>11305632.41</v>
      </c>
      <c r="F15" s="12">
        <v>11473613.09</v>
      </c>
      <c r="G15" s="12">
        <v>11529622.75</v>
      </c>
      <c r="H15" s="12">
        <v>11832822.750000004</v>
      </c>
      <c r="I15" s="12">
        <v>208867632.19999999</v>
      </c>
      <c r="J15" s="12">
        <v>23277872.75</v>
      </c>
      <c r="K15" s="12">
        <f t="shared" ref="K15:K16" si="1">SUM(D15:J15)</f>
        <v>289597218.69999999</v>
      </c>
    </row>
    <row r="16" spans="1:11" ht="16.5" x14ac:dyDescent="0.25">
      <c r="A16" s="11" t="s">
        <v>19</v>
      </c>
      <c r="B16" s="12">
        <v>455120822</v>
      </c>
      <c r="C16" s="12">
        <v>509620822</v>
      </c>
      <c r="D16" s="13">
        <v>40550532.380000003</v>
      </c>
      <c r="E16" s="12">
        <v>40523448.68</v>
      </c>
      <c r="F16" s="12">
        <v>40815787.93999999</v>
      </c>
      <c r="G16" s="12">
        <v>40818354.250000007</v>
      </c>
      <c r="H16" s="12">
        <v>42121664.259999983</v>
      </c>
      <c r="I16" s="12">
        <v>42947775.390000015</v>
      </c>
      <c r="J16" s="12">
        <v>42929572.070000023</v>
      </c>
      <c r="K16" s="12">
        <f t="shared" si="1"/>
        <v>290707134.97000003</v>
      </c>
    </row>
    <row r="17" spans="1:11" ht="16.5" x14ac:dyDescent="0.25">
      <c r="A17" s="9" t="s">
        <v>20</v>
      </c>
      <c r="B17" s="14">
        <f>SUM(B18:B26)</f>
        <v>1374718319</v>
      </c>
      <c r="C17" s="14">
        <f>SUM(C18:C26)</f>
        <v>1339238129.95</v>
      </c>
      <c r="D17" s="14">
        <f t="shared" ref="D17:K17" si="2">SUM(D18:D26)</f>
        <v>4334027.09</v>
      </c>
      <c r="E17" s="14">
        <f t="shared" si="2"/>
        <v>10940431.09</v>
      </c>
      <c r="F17" s="14">
        <f t="shared" si="2"/>
        <v>20890067.629999999</v>
      </c>
      <c r="G17" s="14">
        <f t="shared" si="2"/>
        <v>70888196.150000006</v>
      </c>
      <c r="H17" s="14">
        <f>SUM(H18:H26)</f>
        <v>87479350.169999987</v>
      </c>
      <c r="I17" s="14">
        <f t="shared" si="2"/>
        <v>90516432.780000016</v>
      </c>
      <c r="J17" s="14">
        <f t="shared" si="2"/>
        <v>99528935.029999986</v>
      </c>
      <c r="K17" s="14">
        <f t="shared" si="2"/>
        <v>384577439.94</v>
      </c>
    </row>
    <row r="18" spans="1:11" ht="16.5" x14ac:dyDescent="0.25">
      <c r="A18" s="11" t="s">
        <v>21</v>
      </c>
      <c r="B18" s="15">
        <v>24043525</v>
      </c>
      <c r="C18" s="15">
        <v>12930315</v>
      </c>
      <c r="D18" s="13">
        <v>400131.26</v>
      </c>
      <c r="E18" s="15">
        <v>759325.05</v>
      </c>
      <c r="F18" s="15">
        <v>328658.04000000004</v>
      </c>
      <c r="G18" s="15">
        <v>2818944.08</v>
      </c>
      <c r="H18" s="15">
        <v>728819.35000000056</v>
      </c>
      <c r="I18" s="15">
        <v>919754.12000000011</v>
      </c>
      <c r="J18" s="15">
        <v>2213652.5</v>
      </c>
      <c r="K18" s="12">
        <f>SUM(D18:J18)</f>
        <v>8169284.4000000004</v>
      </c>
    </row>
    <row r="19" spans="1:11" ht="16.5" x14ac:dyDescent="0.25">
      <c r="A19" s="11" t="s">
        <v>22</v>
      </c>
      <c r="B19" s="15">
        <v>15352984</v>
      </c>
      <c r="C19" s="15">
        <v>5177884</v>
      </c>
      <c r="D19" s="15">
        <v>0</v>
      </c>
      <c r="E19" s="15">
        <v>387040</v>
      </c>
      <c r="F19" s="15">
        <v>245440</v>
      </c>
      <c r="G19" s="15">
        <v>348721.66000000003</v>
      </c>
      <c r="H19" s="15">
        <v>158119.99999999988</v>
      </c>
      <c r="I19" s="15">
        <v>552830</v>
      </c>
      <c r="J19" s="15">
        <v>158120</v>
      </c>
      <c r="K19" s="12">
        <f t="shared" ref="K19:K26" si="3">SUM(D19:J19)</f>
        <v>1850271.66</v>
      </c>
    </row>
    <row r="20" spans="1:11" ht="16.5" x14ac:dyDescent="0.25">
      <c r="A20" s="11" t="s">
        <v>23</v>
      </c>
      <c r="B20" s="15">
        <v>19877956</v>
      </c>
      <c r="C20" s="15">
        <v>11208922.960000001</v>
      </c>
      <c r="D20" s="15">
        <v>0</v>
      </c>
      <c r="E20" s="15">
        <v>0</v>
      </c>
      <c r="F20" s="15">
        <v>0</v>
      </c>
      <c r="G20" s="15">
        <v>1733781.5</v>
      </c>
      <c r="H20" s="15">
        <v>0</v>
      </c>
      <c r="I20" s="15">
        <v>0</v>
      </c>
      <c r="J20" s="15">
        <v>0</v>
      </c>
      <c r="K20" s="12">
        <f t="shared" si="3"/>
        <v>1733781.5</v>
      </c>
    </row>
    <row r="21" spans="1:11" ht="16.5" x14ac:dyDescent="0.25">
      <c r="A21" s="11" t="s">
        <v>24</v>
      </c>
      <c r="B21" s="15">
        <v>40300</v>
      </c>
      <c r="C21" s="15">
        <v>40300</v>
      </c>
      <c r="D21" s="15">
        <v>0</v>
      </c>
      <c r="E21" s="15">
        <v>0</v>
      </c>
      <c r="F21" s="15">
        <v>0</v>
      </c>
      <c r="G21" s="15">
        <v>520</v>
      </c>
      <c r="H21" s="15">
        <v>0</v>
      </c>
      <c r="I21" s="15">
        <v>0</v>
      </c>
      <c r="J21" s="15">
        <v>0</v>
      </c>
      <c r="K21" s="12">
        <f t="shared" si="3"/>
        <v>520</v>
      </c>
    </row>
    <row r="22" spans="1:11" ht="16.5" x14ac:dyDescent="0.25">
      <c r="A22" s="11" t="s">
        <v>25</v>
      </c>
      <c r="B22" s="15">
        <v>821059240</v>
      </c>
      <c r="C22" s="15">
        <v>71685383.040000007</v>
      </c>
      <c r="D22" s="13">
        <v>1007720</v>
      </c>
      <c r="E22" s="15">
        <v>1156368.1400000001</v>
      </c>
      <c r="F22" s="15">
        <v>13529439.199999999</v>
      </c>
      <c r="G22" s="15">
        <v>6484361.5199999996</v>
      </c>
      <c r="H22" s="15">
        <v>5813496.8200000003</v>
      </c>
      <c r="I22" s="15">
        <v>4014060.4800000004</v>
      </c>
      <c r="J22" s="15">
        <v>4432115.5999999978</v>
      </c>
      <c r="K22" s="12">
        <f t="shared" si="3"/>
        <v>36437561.759999998</v>
      </c>
    </row>
    <row r="23" spans="1:11" ht="18" customHeight="1" x14ac:dyDescent="0.25">
      <c r="A23" s="11" t="s">
        <v>26</v>
      </c>
      <c r="B23" s="15">
        <v>164000000</v>
      </c>
      <c r="C23" s="15">
        <v>40813060</v>
      </c>
      <c r="D23" s="13">
        <v>755574.79</v>
      </c>
      <c r="E23" s="15">
        <v>985483.07000000007</v>
      </c>
      <c r="F23" s="15">
        <v>260742.2899999998</v>
      </c>
      <c r="G23" s="15">
        <v>0</v>
      </c>
      <c r="H23" s="15">
        <v>1380609.62</v>
      </c>
      <c r="I23" s="15">
        <v>0</v>
      </c>
      <c r="J23" s="15">
        <v>1577221.8199999998</v>
      </c>
      <c r="K23" s="12">
        <f t="shared" si="3"/>
        <v>4959631.59</v>
      </c>
    </row>
    <row r="24" spans="1:11" ht="16.5" x14ac:dyDescent="0.25">
      <c r="A24" s="11" t="s">
        <v>27</v>
      </c>
      <c r="B24" s="16">
        <v>297243412</v>
      </c>
      <c r="C24" s="15">
        <v>453652307.35000002</v>
      </c>
      <c r="D24" s="13">
        <v>2170601.04</v>
      </c>
      <c r="E24" s="16">
        <v>7150714.8299999991</v>
      </c>
      <c r="F24" s="16">
        <v>6516788.1000000006</v>
      </c>
      <c r="G24" s="16">
        <v>22451861.270000003</v>
      </c>
      <c r="H24" s="16">
        <v>4296278.9199999943</v>
      </c>
      <c r="I24" s="16">
        <v>10352203.160000004</v>
      </c>
      <c r="J24" s="16">
        <v>17056067.940000005</v>
      </c>
      <c r="K24" s="12">
        <f t="shared" si="3"/>
        <v>69994515.260000005</v>
      </c>
    </row>
    <row r="25" spans="1:11" ht="16.5" x14ac:dyDescent="0.25">
      <c r="A25" s="11" t="s">
        <v>28</v>
      </c>
      <c r="B25" s="16">
        <v>195195</v>
      </c>
      <c r="C25" s="15">
        <v>5725695</v>
      </c>
      <c r="D25" s="16">
        <v>0</v>
      </c>
      <c r="E25" s="16">
        <v>501500</v>
      </c>
      <c r="F25" s="16">
        <v>9000</v>
      </c>
      <c r="G25" s="16">
        <v>73515.439999999944</v>
      </c>
      <c r="H25" s="16">
        <v>277442.20000000007</v>
      </c>
      <c r="I25" s="16">
        <v>6000</v>
      </c>
      <c r="J25" s="16">
        <v>71390</v>
      </c>
      <c r="K25" s="12">
        <f t="shared" si="3"/>
        <v>938847.64</v>
      </c>
    </row>
    <row r="26" spans="1:11" ht="15" customHeight="1" x14ac:dyDescent="0.25">
      <c r="A26" s="11" t="s">
        <v>29</v>
      </c>
      <c r="B26" s="17">
        <v>32905707</v>
      </c>
      <c r="C26" s="15">
        <v>738004262.60000002</v>
      </c>
      <c r="D26" s="17">
        <v>0</v>
      </c>
      <c r="E26" s="17">
        <v>0</v>
      </c>
      <c r="F26" s="17">
        <v>0</v>
      </c>
      <c r="G26" s="17">
        <v>36976490.68</v>
      </c>
      <c r="H26" s="17">
        <v>74824583.25999999</v>
      </c>
      <c r="I26" s="17">
        <v>74671585.020000011</v>
      </c>
      <c r="J26" s="17">
        <v>74020367.169999987</v>
      </c>
      <c r="K26" s="12">
        <f t="shared" si="3"/>
        <v>260493026.13</v>
      </c>
    </row>
    <row r="27" spans="1:11" ht="16.5" x14ac:dyDescent="0.25">
      <c r="A27" s="9" t="s">
        <v>30</v>
      </c>
      <c r="B27" s="18">
        <f>SUM(B28:B36)</f>
        <v>598547681</v>
      </c>
      <c r="C27" s="18">
        <f>SUM(C28:C36)</f>
        <v>917099751.90999997</v>
      </c>
      <c r="D27" s="18">
        <f t="shared" ref="D27:K27" si="4">SUM(D28:D36)</f>
        <v>19135744.07</v>
      </c>
      <c r="E27" s="18">
        <f t="shared" si="4"/>
        <v>52768421.700000003</v>
      </c>
      <c r="F27" s="18">
        <f t="shared" si="4"/>
        <v>10088747.58</v>
      </c>
      <c r="G27" s="18">
        <f t="shared" si="4"/>
        <v>32529950.899999987</v>
      </c>
      <c r="H27" s="18">
        <f>SUM(H28:H36)</f>
        <v>86031266.439999998</v>
      </c>
      <c r="I27" s="18">
        <f t="shared" si="4"/>
        <v>12568465.37000002</v>
      </c>
      <c r="J27" s="18">
        <f t="shared" si="4"/>
        <v>15984969.18</v>
      </c>
      <c r="K27" s="18">
        <f t="shared" si="4"/>
        <v>229107565.24000001</v>
      </c>
    </row>
    <row r="28" spans="1:11" ht="16.5" x14ac:dyDescent="0.25">
      <c r="A28" s="19" t="s">
        <v>31</v>
      </c>
      <c r="B28" s="13">
        <v>8806348</v>
      </c>
      <c r="C28" s="13">
        <v>6661294.5199999996</v>
      </c>
      <c r="D28" s="13">
        <v>0</v>
      </c>
      <c r="E28" s="13">
        <v>0</v>
      </c>
      <c r="F28" s="13">
        <v>0</v>
      </c>
      <c r="G28" s="13">
        <v>235519.83</v>
      </c>
      <c r="H28" s="13">
        <v>0</v>
      </c>
      <c r="I28" s="13">
        <v>0</v>
      </c>
      <c r="J28" s="13">
        <v>213901.68000000002</v>
      </c>
      <c r="K28" s="12">
        <f>SUM(D28:J28)</f>
        <v>449421.51</v>
      </c>
    </row>
    <row r="29" spans="1:11" ht="16.5" x14ac:dyDescent="0.25">
      <c r="A29" s="19" t="s">
        <v>32</v>
      </c>
      <c r="B29" s="13">
        <v>40000000</v>
      </c>
      <c r="C29" s="13">
        <v>139479376.40000001</v>
      </c>
      <c r="D29" s="13">
        <v>0</v>
      </c>
      <c r="E29" s="13">
        <v>0</v>
      </c>
      <c r="F29" s="13">
        <v>0</v>
      </c>
      <c r="G29" s="13">
        <v>250856.2</v>
      </c>
      <c r="H29" s="13">
        <v>0</v>
      </c>
      <c r="I29" s="13">
        <v>0</v>
      </c>
      <c r="J29" s="13">
        <v>1013853</v>
      </c>
      <c r="K29" s="12">
        <f t="shared" ref="K29:K36" si="5">SUM(D29:J29)</f>
        <v>1264709.2</v>
      </c>
    </row>
    <row r="30" spans="1:11" ht="16.5" x14ac:dyDescent="0.25">
      <c r="A30" s="19" t="s">
        <v>33</v>
      </c>
      <c r="B30" s="13">
        <v>17754745</v>
      </c>
      <c r="C30" s="13">
        <v>20362522.52</v>
      </c>
      <c r="D30" s="13">
        <v>0</v>
      </c>
      <c r="E30" s="13">
        <v>0</v>
      </c>
      <c r="F30" s="13">
        <v>249216</v>
      </c>
      <c r="G30" s="13">
        <v>2610757.52</v>
      </c>
      <c r="H30" s="13">
        <v>368160</v>
      </c>
      <c r="I30" s="13">
        <v>0</v>
      </c>
      <c r="J30" s="13">
        <v>0</v>
      </c>
      <c r="K30" s="12">
        <f t="shared" si="5"/>
        <v>3228133.52</v>
      </c>
    </row>
    <row r="31" spans="1:11" ht="16.5" x14ac:dyDescent="0.25">
      <c r="A31" s="19" t="s">
        <v>34</v>
      </c>
      <c r="B31" s="13">
        <v>8600000</v>
      </c>
      <c r="C31" s="13">
        <v>8600000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117450</v>
      </c>
      <c r="J31" s="13">
        <v>0</v>
      </c>
      <c r="K31" s="12">
        <f t="shared" si="5"/>
        <v>117450</v>
      </c>
    </row>
    <row r="32" spans="1:11" ht="16.5" x14ac:dyDescent="0.25">
      <c r="A32" s="19" t="s">
        <v>35</v>
      </c>
      <c r="B32" s="13">
        <v>23297321</v>
      </c>
      <c r="C32" s="13">
        <v>32395619.870000001</v>
      </c>
      <c r="D32" s="13">
        <v>7135744.0700000003</v>
      </c>
      <c r="E32" s="13">
        <v>-1128310.0700000003</v>
      </c>
      <c r="F32" s="13">
        <v>0</v>
      </c>
      <c r="G32" s="13">
        <v>13841.339999999851</v>
      </c>
      <c r="H32" s="13">
        <v>1711767</v>
      </c>
      <c r="I32" s="13">
        <v>675078</v>
      </c>
      <c r="J32" s="13">
        <v>1774248</v>
      </c>
      <c r="K32" s="12">
        <f t="shared" si="5"/>
        <v>10182368.34</v>
      </c>
    </row>
    <row r="33" spans="1:11" ht="16.5" x14ac:dyDescent="0.25">
      <c r="A33" s="19" t="s">
        <v>36</v>
      </c>
      <c r="B33" s="13">
        <v>3628563</v>
      </c>
      <c r="C33" s="13">
        <v>3628563</v>
      </c>
      <c r="D33" s="13">
        <v>0</v>
      </c>
      <c r="E33" s="13">
        <v>0</v>
      </c>
      <c r="F33" s="13">
        <v>0</v>
      </c>
      <c r="G33" s="13">
        <v>29093.37</v>
      </c>
      <c r="H33" s="13">
        <v>1462632.66</v>
      </c>
      <c r="I33" s="13">
        <v>0</v>
      </c>
      <c r="J33" s="13">
        <v>0</v>
      </c>
      <c r="K33" s="12">
        <f t="shared" si="5"/>
        <v>1491726.03</v>
      </c>
    </row>
    <row r="34" spans="1:11" ht="16.5" x14ac:dyDescent="0.25">
      <c r="A34" s="19" t="s">
        <v>37</v>
      </c>
      <c r="B34" s="13">
        <v>327853751</v>
      </c>
      <c r="C34" s="13">
        <v>492173322.19999999</v>
      </c>
      <c r="D34" s="13">
        <v>12000000</v>
      </c>
      <c r="E34" s="13">
        <v>52393297.700000003</v>
      </c>
      <c r="F34" s="13">
        <v>6921240</v>
      </c>
      <c r="G34" s="13">
        <v>28116504.399999991</v>
      </c>
      <c r="H34" s="13">
        <v>26233116.010000005</v>
      </c>
      <c r="I34" s="13">
        <v>9564700.0000000149</v>
      </c>
      <c r="J34" s="13">
        <v>12717375</v>
      </c>
      <c r="K34" s="12">
        <f t="shared" si="5"/>
        <v>147946233.11000001</v>
      </c>
    </row>
    <row r="35" spans="1:11" ht="18.75" customHeight="1" x14ac:dyDescent="0.25">
      <c r="A35" s="19" t="s">
        <v>38</v>
      </c>
      <c r="B35" s="13">
        <v>0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2">
        <f t="shared" si="5"/>
        <v>0</v>
      </c>
    </row>
    <row r="36" spans="1:11" ht="16.5" x14ac:dyDescent="0.25">
      <c r="A36" s="19" t="s">
        <v>39</v>
      </c>
      <c r="B36" s="13">
        <v>168606953</v>
      </c>
      <c r="C36" s="13">
        <v>213799053.40000001</v>
      </c>
      <c r="D36" s="13">
        <v>0</v>
      </c>
      <c r="E36" s="13">
        <v>1503434.07</v>
      </c>
      <c r="F36" s="13">
        <v>2918291.58</v>
      </c>
      <c r="G36" s="13">
        <v>1273378.2399999993</v>
      </c>
      <c r="H36" s="13">
        <v>56255590.769999996</v>
      </c>
      <c r="I36" s="13">
        <v>2211237.3700000048</v>
      </c>
      <c r="J36" s="13">
        <v>265591.5</v>
      </c>
      <c r="K36" s="12">
        <f t="shared" si="5"/>
        <v>64427523.530000001</v>
      </c>
    </row>
    <row r="37" spans="1:11" ht="16.5" x14ac:dyDescent="0.25">
      <c r="A37" s="9" t="s">
        <v>40</v>
      </c>
      <c r="B37" s="20">
        <f>SUM(B38:B45)</f>
        <v>0</v>
      </c>
      <c r="C37" s="20">
        <f t="shared" ref="C37:K37" si="6">SUM(C38:C45)</f>
        <v>0</v>
      </c>
      <c r="D37" s="20">
        <f t="shared" si="6"/>
        <v>0</v>
      </c>
      <c r="E37" s="20">
        <f t="shared" si="6"/>
        <v>0</v>
      </c>
      <c r="F37" s="20">
        <f t="shared" si="6"/>
        <v>0</v>
      </c>
      <c r="G37" s="20">
        <f t="shared" si="6"/>
        <v>0</v>
      </c>
      <c r="H37" s="20">
        <f>SUM(H38:H45)</f>
        <v>0</v>
      </c>
      <c r="I37" s="20">
        <f t="shared" si="6"/>
        <v>0</v>
      </c>
      <c r="J37" s="20">
        <f t="shared" si="6"/>
        <v>0</v>
      </c>
      <c r="K37" s="20">
        <f t="shared" si="6"/>
        <v>0</v>
      </c>
    </row>
    <row r="38" spans="1:11" ht="16.5" x14ac:dyDescent="0.25">
      <c r="A38" s="19" t="s">
        <v>41</v>
      </c>
      <c r="B38" s="13">
        <v>0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2">
        <f>SUM(D38:J38)</f>
        <v>0</v>
      </c>
    </row>
    <row r="39" spans="1:11" ht="16.5" x14ac:dyDescent="0.25">
      <c r="A39" s="19" t="s">
        <v>42</v>
      </c>
      <c r="B39" s="13">
        <v>0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2">
        <f t="shared" ref="K39:K45" si="7">SUM(D39:J39)</f>
        <v>0</v>
      </c>
    </row>
    <row r="40" spans="1:11" ht="16.5" x14ac:dyDescent="0.25">
      <c r="A40" s="19" t="s">
        <v>43</v>
      </c>
      <c r="B40" s="13">
        <v>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2">
        <f t="shared" si="7"/>
        <v>0</v>
      </c>
    </row>
    <row r="41" spans="1:11" ht="16.5" x14ac:dyDescent="0.25">
      <c r="A41" s="19" t="s">
        <v>44</v>
      </c>
      <c r="B41" s="13">
        <v>0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2">
        <f t="shared" si="7"/>
        <v>0</v>
      </c>
    </row>
    <row r="42" spans="1:11" ht="16.5" x14ac:dyDescent="0.25">
      <c r="A42" s="19" t="s">
        <v>45</v>
      </c>
      <c r="B42" s="13">
        <v>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2">
        <f t="shared" si="7"/>
        <v>0</v>
      </c>
    </row>
    <row r="43" spans="1:11" ht="16.5" x14ac:dyDescent="0.25">
      <c r="A43" s="19" t="s">
        <v>46</v>
      </c>
      <c r="B43" s="13">
        <v>0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2">
        <f t="shared" si="7"/>
        <v>0</v>
      </c>
    </row>
    <row r="44" spans="1:11" ht="16.5" x14ac:dyDescent="0.25">
      <c r="A44" s="19" t="s">
        <v>47</v>
      </c>
      <c r="B44" s="13">
        <v>0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2">
        <f t="shared" si="7"/>
        <v>0</v>
      </c>
    </row>
    <row r="45" spans="1:11" ht="16.5" x14ac:dyDescent="0.25">
      <c r="A45" s="19" t="s">
        <v>48</v>
      </c>
      <c r="B45" s="13">
        <v>0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2">
        <f t="shared" si="7"/>
        <v>0</v>
      </c>
    </row>
    <row r="46" spans="1:11" ht="16.5" x14ac:dyDescent="0.25">
      <c r="A46" s="9" t="s">
        <v>49</v>
      </c>
      <c r="B46" s="20">
        <f>SUM(B47:B53)</f>
        <v>0</v>
      </c>
      <c r="C46" s="20">
        <f t="shared" ref="C46:K46" si="8">SUM(C47:C53)</f>
        <v>0</v>
      </c>
      <c r="D46" s="20">
        <f t="shared" si="8"/>
        <v>0</v>
      </c>
      <c r="E46" s="20">
        <f t="shared" si="8"/>
        <v>0</v>
      </c>
      <c r="F46" s="20">
        <f t="shared" si="8"/>
        <v>0</v>
      </c>
      <c r="G46" s="20">
        <f t="shared" si="8"/>
        <v>0</v>
      </c>
      <c r="H46" s="20">
        <f>SUM(H47:H53)</f>
        <v>0</v>
      </c>
      <c r="I46" s="20">
        <f t="shared" si="8"/>
        <v>0</v>
      </c>
      <c r="J46" s="20">
        <f t="shared" si="8"/>
        <v>0</v>
      </c>
      <c r="K46" s="20">
        <f t="shared" si="8"/>
        <v>0</v>
      </c>
    </row>
    <row r="47" spans="1:11" ht="16.5" x14ac:dyDescent="0.25">
      <c r="A47" s="19" t="s">
        <v>50</v>
      </c>
      <c r="B47" s="13">
        <v>0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2">
        <f>SUM(D47:J47)</f>
        <v>0</v>
      </c>
    </row>
    <row r="48" spans="1:11" ht="16.5" x14ac:dyDescent="0.25">
      <c r="A48" s="19" t="s">
        <v>51</v>
      </c>
      <c r="B48" s="13">
        <v>0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2">
        <f t="shared" ref="K48:K75" si="9">SUM(D48:J48)</f>
        <v>0</v>
      </c>
    </row>
    <row r="49" spans="1:11" ht="16.5" x14ac:dyDescent="0.25">
      <c r="A49" s="19" t="s">
        <v>52</v>
      </c>
      <c r="B49" s="13">
        <v>0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2">
        <f t="shared" si="9"/>
        <v>0</v>
      </c>
    </row>
    <row r="50" spans="1:11" ht="16.5" x14ac:dyDescent="0.25">
      <c r="A50" s="19" t="s">
        <v>53</v>
      </c>
      <c r="B50" s="13">
        <v>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2">
        <f t="shared" si="9"/>
        <v>0</v>
      </c>
    </row>
    <row r="51" spans="1:11" ht="16.5" x14ac:dyDescent="0.25">
      <c r="A51" s="19" t="s">
        <v>54</v>
      </c>
      <c r="B51" s="13">
        <v>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2">
        <f t="shared" si="9"/>
        <v>0</v>
      </c>
    </row>
    <row r="52" spans="1:11" ht="16.5" x14ac:dyDescent="0.25">
      <c r="A52" s="19" t="s">
        <v>55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2">
        <f t="shared" si="9"/>
        <v>0</v>
      </c>
    </row>
    <row r="53" spans="1:11" ht="16.5" x14ac:dyDescent="0.25">
      <c r="A53" s="19" t="s">
        <v>56</v>
      </c>
      <c r="B53" s="13">
        <v>0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2">
        <f t="shared" si="9"/>
        <v>0</v>
      </c>
    </row>
    <row r="54" spans="1:11" ht="16.5" x14ac:dyDescent="0.25">
      <c r="A54" s="21" t="s">
        <v>57</v>
      </c>
      <c r="B54" s="22">
        <f>SUM(B55:B63)</f>
        <v>215068308</v>
      </c>
      <c r="C54" s="22">
        <f>SUM(C55:C63)</f>
        <v>198248946.00000003</v>
      </c>
      <c r="D54" s="22">
        <f t="shared" ref="D54:K54" si="10">SUM(D55:D63)</f>
        <v>0</v>
      </c>
      <c r="E54" s="22">
        <f t="shared" si="10"/>
        <v>332818.52999999997</v>
      </c>
      <c r="F54" s="22">
        <f t="shared" si="10"/>
        <v>49461150.169999994</v>
      </c>
      <c r="G54" s="22">
        <f t="shared" si="10"/>
        <v>1756430</v>
      </c>
      <c r="H54" s="22">
        <f>SUM(H55:H63)</f>
        <v>5606835.6199999992</v>
      </c>
      <c r="I54" s="22">
        <f t="shared" si="10"/>
        <v>1339778.3700000001</v>
      </c>
      <c r="J54" s="22">
        <f t="shared" si="10"/>
        <v>64411164.320000008</v>
      </c>
      <c r="K54" s="22">
        <f t="shared" si="10"/>
        <v>122908177.01000001</v>
      </c>
    </row>
    <row r="55" spans="1:11" ht="15" customHeight="1" x14ac:dyDescent="0.25">
      <c r="A55" s="19" t="s">
        <v>58</v>
      </c>
      <c r="B55" s="13">
        <v>33500203</v>
      </c>
      <c r="C55" s="13">
        <v>54716490.060000002</v>
      </c>
      <c r="D55" s="13">
        <v>0</v>
      </c>
      <c r="E55" s="13">
        <v>329306.84999999998</v>
      </c>
      <c r="F55" s="13">
        <v>61066.369999999995</v>
      </c>
      <c r="G55" s="13">
        <v>89916</v>
      </c>
      <c r="H55" s="13">
        <v>2997192.2899999996</v>
      </c>
      <c r="I55" s="13">
        <v>60274.870000000112</v>
      </c>
      <c r="J55" s="13">
        <v>23924533.280000001</v>
      </c>
      <c r="K55" s="12">
        <f t="shared" si="9"/>
        <v>27462289.66</v>
      </c>
    </row>
    <row r="56" spans="1:11" ht="15" customHeight="1" x14ac:dyDescent="0.25">
      <c r="A56" s="19" t="s">
        <v>59</v>
      </c>
      <c r="B56" s="13">
        <v>8280000</v>
      </c>
      <c r="C56" s="13">
        <v>10947967.630000001</v>
      </c>
      <c r="D56" s="13">
        <v>0</v>
      </c>
      <c r="E56" s="13">
        <v>0</v>
      </c>
      <c r="F56" s="13">
        <v>0</v>
      </c>
      <c r="G56" s="13">
        <v>0</v>
      </c>
      <c r="H56" s="13">
        <v>207968.63</v>
      </c>
      <c r="I56" s="13">
        <v>0</v>
      </c>
      <c r="J56" s="13">
        <v>2021151.2000000002</v>
      </c>
      <c r="K56" s="12">
        <f t="shared" si="9"/>
        <v>2229119.83</v>
      </c>
    </row>
    <row r="57" spans="1:11" ht="15" customHeight="1" x14ac:dyDescent="0.25">
      <c r="A57" s="19" t="s">
        <v>60</v>
      </c>
      <c r="B57" s="13">
        <v>120517932</v>
      </c>
      <c r="C57" s="13">
        <v>9078290.7300000004</v>
      </c>
      <c r="D57" s="13">
        <v>0</v>
      </c>
      <c r="E57" s="13">
        <v>3511.68</v>
      </c>
      <c r="F57" s="13">
        <v>0</v>
      </c>
      <c r="G57" s="13">
        <v>77054</v>
      </c>
      <c r="H57" s="13">
        <v>0</v>
      </c>
      <c r="I57" s="13">
        <v>1279503.5</v>
      </c>
      <c r="J57" s="13">
        <v>0</v>
      </c>
      <c r="K57" s="12">
        <f t="shared" si="9"/>
        <v>1360069.18</v>
      </c>
    </row>
    <row r="58" spans="1:11" ht="16.5" x14ac:dyDescent="0.25">
      <c r="A58" s="19" t="s">
        <v>61</v>
      </c>
      <c r="B58" s="13">
        <v>52260891</v>
      </c>
      <c r="C58" s="13">
        <v>116570541</v>
      </c>
      <c r="D58" s="13">
        <v>0</v>
      </c>
      <c r="E58" s="13">
        <v>0</v>
      </c>
      <c r="F58" s="13">
        <v>49309650</v>
      </c>
      <c r="G58" s="13">
        <v>0</v>
      </c>
      <c r="H58" s="13">
        <v>0</v>
      </c>
      <c r="I58" s="13">
        <v>0</v>
      </c>
      <c r="J58" s="13">
        <v>37140000</v>
      </c>
      <c r="K58" s="12">
        <f t="shared" si="9"/>
        <v>86449650</v>
      </c>
    </row>
    <row r="59" spans="1:11" ht="16.5" x14ac:dyDescent="0.25">
      <c r="A59" s="19" t="s">
        <v>62</v>
      </c>
      <c r="B59" s="13">
        <v>509282</v>
      </c>
      <c r="C59" s="13">
        <v>6247656.5800000001</v>
      </c>
      <c r="D59" s="13">
        <v>0</v>
      </c>
      <c r="E59" s="13">
        <v>0</v>
      </c>
      <c r="F59" s="13">
        <v>90433.8</v>
      </c>
      <c r="G59" s="13">
        <v>1589460</v>
      </c>
      <c r="H59" s="13">
        <v>1959174.7000000002</v>
      </c>
      <c r="I59" s="13">
        <v>0</v>
      </c>
      <c r="J59" s="13">
        <v>1325479.8399999999</v>
      </c>
      <c r="K59" s="12">
        <f t="shared" si="9"/>
        <v>4964548.34</v>
      </c>
    </row>
    <row r="60" spans="1:11" ht="16.5" x14ac:dyDescent="0.25">
      <c r="A60" s="19" t="s">
        <v>63</v>
      </c>
      <c r="B60" s="13">
        <v>0</v>
      </c>
      <c r="C60" s="13">
        <v>88000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2">
        <f t="shared" si="9"/>
        <v>0</v>
      </c>
    </row>
    <row r="61" spans="1:11" ht="16.5" x14ac:dyDescent="0.25">
      <c r="A61" s="19" t="s">
        <v>64</v>
      </c>
      <c r="B61" s="13">
        <v>0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2">
        <f t="shared" si="9"/>
        <v>0</v>
      </c>
    </row>
    <row r="62" spans="1:11" ht="16.5" x14ac:dyDescent="0.25">
      <c r="A62" s="19" t="s">
        <v>65</v>
      </c>
      <c r="B62" s="13">
        <v>0</v>
      </c>
      <c r="C62" s="13">
        <v>600000</v>
      </c>
      <c r="D62" s="13">
        <v>0</v>
      </c>
      <c r="E62" s="13">
        <v>0</v>
      </c>
      <c r="F62" s="13">
        <v>0</v>
      </c>
      <c r="G62" s="13">
        <v>0</v>
      </c>
      <c r="H62" s="13">
        <v>442500</v>
      </c>
      <c r="I62" s="13">
        <v>0</v>
      </c>
      <c r="J62" s="13">
        <v>0</v>
      </c>
      <c r="K62" s="12">
        <f t="shared" si="9"/>
        <v>442500</v>
      </c>
    </row>
    <row r="63" spans="1:11" ht="16.5" x14ac:dyDescent="0.25">
      <c r="A63" s="19" t="s">
        <v>66</v>
      </c>
      <c r="B63" s="13">
        <v>0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2">
        <f t="shared" si="9"/>
        <v>0</v>
      </c>
    </row>
    <row r="64" spans="1:11" ht="16.5" x14ac:dyDescent="0.25">
      <c r="A64" s="21" t="s">
        <v>67</v>
      </c>
      <c r="B64" s="22">
        <f>SUM(B65:B65)</f>
        <v>458511661</v>
      </c>
      <c r="C64" s="22">
        <f>SUM(C65:C65)</f>
        <v>458511661</v>
      </c>
      <c r="D64" s="22">
        <f t="shared" ref="D64:K64" si="11">SUM(D65:D65)</f>
        <v>0</v>
      </c>
      <c r="E64" s="22">
        <f t="shared" si="11"/>
        <v>0</v>
      </c>
      <c r="F64" s="22">
        <f t="shared" si="11"/>
        <v>0</v>
      </c>
      <c r="G64" s="22">
        <f t="shared" si="11"/>
        <v>0</v>
      </c>
      <c r="H64" s="22">
        <f>SUM(H65:H65)</f>
        <v>0</v>
      </c>
      <c r="I64" s="22">
        <f t="shared" si="11"/>
        <v>0</v>
      </c>
      <c r="J64" s="22">
        <f t="shared" si="11"/>
        <v>0</v>
      </c>
      <c r="K64" s="22">
        <f t="shared" si="11"/>
        <v>0</v>
      </c>
    </row>
    <row r="65" spans="1:11" ht="16.5" x14ac:dyDescent="0.25">
      <c r="A65" s="19" t="s">
        <v>68</v>
      </c>
      <c r="B65" s="13">
        <v>458511661</v>
      </c>
      <c r="C65" s="13">
        <v>458511661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/>
      <c r="K65" s="12">
        <f t="shared" si="9"/>
        <v>0</v>
      </c>
    </row>
    <row r="66" spans="1:11" ht="16.5" x14ac:dyDescent="0.25">
      <c r="A66" s="19" t="s">
        <v>69</v>
      </c>
      <c r="B66" s="13">
        <v>0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2">
        <f t="shared" si="9"/>
        <v>0</v>
      </c>
    </row>
    <row r="67" spans="1:11" ht="16.5" x14ac:dyDescent="0.25">
      <c r="A67" s="19" t="s">
        <v>70</v>
      </c>
      <c r="B67" s="13">
        <v>0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2">
        <f t="shared" si="9"/>
        <v>0</v>
      </c>
    </row>
    <row r="68" spans="1:11" ht="16.5" customHeight="1" x14ac:dyDescent="0.25">
      <c r="A68" s="19" t="s">
        <v>71</v>
      </c>
      <c r="B68" s="13">
        <v>0</v>
      </c>
      <c r="C68" s="13">
        <v>0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2">
        <f t="shared" si="9"/>
        <v>0</v>
      </c>
    </row>
    <row r="69" spans="1:11" ht="16.5" customHeight="1" x14ac:dyDescent="0.25">
      <c r="A69" s="21" t="s">
        <v>72</v>
      </c>
      <c r="B69" s="22">
        <f>B70+B71</f>
        <v>0</v>
      </c>
      <c r="C69" s="22">
        <f t="shared" ref="C69:K69" si="12">C70+C71</f>
        <v>0</v>
      </c>
      <c r="D69" s="22">
        <f t="shared" si="12"/>
        <v>0</v>
      </c>
      <c r="E69" s="22">
        <f t="shared" si="12"/>
        <v>0</v>
      </c>
      <c r="F69" s="22">
        <f t="shared" si="12"/>
        <v>0</v>
      </c>
      <c r="G69" s="22">
        <f t="shared" si="12"/>
        <v>0</v>
      </c>
      <c r="H69" s="22">
        <f t="shared" si="12"/>
        <v>0</v>
      </c>
      <c r="I69" s="22">
        <f t="shared" si="12"/>
        <v>0</v>
      </c>
      <c r="J69" s="22">
        <f t="shared" si="12"/>
        <v>0</v>
      </c>
      <c r="K69" s="22">
        <f t="shared" si="12"/>
        <v>0</v>
      </c>
    </row>
    <row r="70" spans="1:11" ht="16.5" customHeight="1" x14ac:dyDescent="0.25">
      <c r="A70" s="19" t="s">
        <v>73</v>
      </c>
      <c r="B70" s="13">
        <v>0</v>
      </c>
      <c r="C70" s="13">
        <v>0</v>
      </c>
      <c r="D70" s="13">
        <v>0</v>
      </c>
      <c r="E70" s="13">
        <v>0</v>
      </c>
      <c r="F70" s="12">
        <f t="shared" ref="F70:F75" si="13">SUM(D70:E70)</f>
        <v>0</v>
      </c>
      <c r="G70" s="12">
        <f t="shared" ref="G70:G71" si="14">SUM(D70:F70)</f>
        <v>0</v>
      </c>
      <c r="H70" s="12">
        <f t="shared" ref="H70:H71" si="15">SUM(D70:G70)</f>
        <v>0</v>
      </c>
      <c r="I70" s="12">
        <f t="shared" ref="I70:J71" si="16">SUM(D70:H70)</f>
        <v>0</v>
      </c>
      <c r="J70" s="12">
        <f t="shared" si="16"/>
        <v>0</v>
      </c>
      <c r="K70" s="12">
        <f t="shared" si="9"/>
        <v>0</v>
      </c>
    </row>
    <row r="71" spans="1:11" ht="16.5" customHeight="1" x14ac:dyDescent="0.25">
      <c r="A71" s="19" t="s">
        <v>74</v>
      </c>
      <c r="B71" s="13">
        <v>0</v>
      </c>
      <c r="C71" s="13">
        <v>0</v>
      </c>
      <c r="D71" s="13">
        <v>0</v>
      </c>
      <c r="E71" s="13">
        <v>0</v>
      </c>
      <c r="F71" s="12">
        <f t="shared" si="13"/>
        <v>0</v>
      </c>
      <c r="G71" s="12">
        <f t="shared" si="14"/>
        <v>0</v>
      </c>
      <c r="H71" s="12">
        <f t="shared" si="15"/>
        <v>0</v>
      </c>
      <c r="I71" s="12">
        <f t="shared" si="16"/>
        <v>0</v>
      </c>
      <c r="J71" s="12">
        <f t="shared" si="16"/>
        <v>0</v>
      </c>
      <c r="K71" s="12">
        <f t="shared" si="9"/>
        <v>0</v>
      </c>
    </row>
    <row r="72" spans="1:11" ht="16.5" customHeight="1" x14ac:dyDescent="0.25">
      <c r="A72" s="21" t="s">
        <v>75</v>
      </c>
      <c r="B72" s="20">
        <f>SUM(B73:B75)</f>
        <v>0</v>
      </c>
      <c r="C72" s="20">
        <f t="shared" ref="C72:K72" si="17">SUM(C73:C75)</f>
        <v>0</v>
      </c>
      <c r="D72" s="20">
        <f t="shared" si="17"/>
        <v>0</v>
      </c>
      <c r="E72" s="20">
        <f t="shared" si="17"/>
        <v>0</v>
      </c>
      <c r="F72" s="20">
        <f t="shared" si="17"/>
        <v>0</v>
      </c>
      <c r="G72" s="20">
        <f t="shared" si="17"/>
        <v>0</v>
      </c>
      <c r="H72" s="20">
        <f t="shared" si="17"/>
        <v>0</v>
      </c>
      <c r="I72" s="20">
        <f t="shared" si="17"/>
        <v>0</v>
      </c>
      <c r="J72" s="20">
        <f t="shared" si="17"/>
        <v>0</v>
      </c>
      <c r="K72" s="20">
        <f t="shared" si="17"/>
        <v>0</v>
      </c>
    </row>
    <row r="73" spans="1:11" ht="16.5" customHeight="1" x14ac:dyDescent="0.25">
      <c r="A73" s="19" t="s">
        <v>76</v>
      </c>
      <c r="B73" s="13">
        <v>0</v>
      </c>
      <c r="C73" s="13">
        <v>0</v>
      </c>
      <c r="D73" s="13">
        <v>0</v>
      </c>
      <c r="E73" s="13">
        <v>0</v>
      </c>
      <c r="F73" s="12">
        <f t="shared" si="13"/>
        <v>0</v>
      </c>
      <c r="G73" s="12">
        <f t="shared" ref="G73:G75" si="18">SUM(D73:F73)</f>
        <v>0</v>
      </c>
      <c r="H73" s="12">
        <f t="shared" ref="H73:H75" si="19">SUM(D73:G73)</f>
        <v>0</v>
      </c>
      <c r="I73" s="12">
        <f t="shared" ref="I73:J75" si="20">SUM(D73:H73)</f>
        <v>0</v>
      </c>
      <c r="J73" s="12">
        <f t="shared" si="20"/>
        <v>0</v>
      </c>
      <c r="K73" s="12">
        <f t="shared" si="9"/>
        <v>0</v>
      </c>
    </row>
    <row r="74" spans="1:11" ht="16.5" customHeight="1" x14ac:dyDescent="0.25">
      <c r="A74" s="19" t="s">
        <v>77</v>
      </c>
      <c r="B74" s="13">
        <v>0</v>
      </c>
      <c r="C74" s="13">
        <v>0</v>
      </c>
      <c r="D74" s="13">
        <v>0</v>
      </c>
      <c r="E74" s="13">
        <v>0</v>
      </c>
      <c r="F74" s="12">
        <f t="shared" si="13"/>
        <v>0</v>
      </c>
      <c r="G74" s="12">
        <f t="shared" si="18"/>
        <v>0</v>
      </c>
      <c r="H74" s="12">
        <f t="shared" si="19"/>
        <v>0</v>
      </c>
      <c r="I74" s="12">
        <f t="shared" si="20"/>
        <v>0</v>
      </c>
      <c r="J74" s="12">
        <f t="shared" si="20"/>
        <v>0</v>
      </c>
      <c r="K74" s="12">
        <f t="shared" si="9"/>
        <v>0</v>
      </c>
    </row>
    <row r="75" spans="1:11" ht="16.5" customHeight="1" x14ac:dyDescent="0.25">
      <c r="A75" s="19" t="s">
        <v>78</v>
      </c>
      <c r="B75" s="13">
        <v>0</v>
      </c>
      <c r="C75" s="13">
        <v>0</v>
      </c>
      <c r="D75" s="13">
        <v>0</v>
      </c>
      <c r="E75" s="13">
        <v>0</v>
      </c>
      <c r="F75" s="12">
        <f t="shared" si="13"/>
        <v>0</v>
      </c>
      <c r="G75" s="12">
        <f t="shared" si="18"/>
        <v>0</v>
      </c>
      <c r="H75" s="12">
        <f t="shared" si="19"/>
        <v>0</v>
      </c>
      <c r="I75" s="12">
        <f t="shared" si="20"/>
        <v>0</v>
      </c>
      <c r="J75" s="12">
        <f t="shared" si="20"/>
        <v>0</v>
      </c>
      <c r="K75" s="12">
        <f t="shared" si="9"/>
        <v>0</v>
      </c>
    </row>
    <row r="76" spans="1:11" ht="16.5" customHeight="1" x14ac:dyDescent="0.3">
      <c r="A76" s="27" t="s">
        <v>79</v>
      </c>
      <c r="B76" s="28">
        <f>B72+B69+B64+B54+B46+B37+B27+B17+B13</f>
        <v>7256831790</v>
      </c>
      <c r="C76" s="28">
        <f t="shared" ref="C76:J76" si="21">C72+C69+C64+C54+C46+C37+C27+C17+C13</f>
        <v>7523569939.6599998</v>
      </c>
      <c r="D76" s="28">
        <f t="shared" si="21"/>
        <v>338954497.76000005</v>
      </c>
      <c r="E76" s="28">
        <f t="shared" si="21"/>
        <v>379320315.04000002</v>
      </c>
      <c r="F76" s="28">
        <f t="shared" si="21"/>
        <v>398083926.90000004</v>
      </c>
      <c r="G76" s="28">
        <f t="shared" si="21"/>
        <v>423439699.68000001</v>
      </c>
      <c r="H76" s="28">
        <f t="shared" si="21"/>
        <v>507751216.77999997</v>
      </c>
      <c r="I76" s="28">
        <f t="shared" si="21"/>
        <v>636106270.19000006</v>
      </c>
      <c r="J76" s="28">
        <f t="shared" si="21"/>
        <v>527733917.18000019</v>
      </c>
      <c r="K76" s="28">
        <f t="shared" ref="K76" si="22">K72+K69+K64+K54+K46+K37+K27+K17+K13</f>
        <v>3211389843.5300002</v>
      </c>
    </row>
    <row r="77" spans="1:11" ht="16.5" customHeight="1" x14ac:dyDescent="0.25">
      <c r="A77" s="6" t="s">
        <v>80</v>
      </c>
      <c r="B77" s="26"/>
      <c r="C77" s="26"/>
      <c r="D77" s="26"/>
      <c r="E77" s="26"/>
      <c r="F77" s="26"/>
      <c r="G77" s="26"/>
      <c r="H77" s="26"/>
      <c r="I77" s="26"/>
      <c r="J77" s="26"/>
      <c r="K77" s="26"/>
    </row>
    <row r="78" spans="1:11" ht="16.5" customHeight="1" x14ac:dyDescent="0.25">
      <c r="A78" s="21" t="s">
        <v>81</v>
      </c>
      <c r="B78" s="20">
        <f>SUM(B79:B80)</f>
        <v>0</v>
      </c>
      <c r="C78" s="20">
        <f t="shared" ref="C78:K78" si="23">SUM(C79:C80)</f>
        <v>0</v>
      </c>
      <c r="D78" s="20">
        <f t="shared" si="23"/>
        <v>0</v>
      </c>
      <c r="E78" s="20">
        <f t="shared" si="23"/>
        <v>0</v>
      </c>
      <c r="F78" s="20">
        <f t="shared" si="23"/>
        <v>0</v>
      </c>
      <c r="G78" s="20">
        <f t="shared" si="23"/>
        <v>0</v>
      </c>
      <c r="H78" s="20">
        <f t="shared" si="23"/>
        <v>0</v>
      </c>
      <c r="I78" s="20">
        <f t="shared" si="23"/>
        <v>0</v>
      </c>
      <c r="J78" s="20">
        <f t="shared" si="23"/>
        <v>0</v>
      </c>
      <c r="K78" s="20">
        <f t="shared" si="23"/>
        <v>0</v>
      </c>
    </row>
    <row r="79" spans="1:11" ht="16.5" customHeight="1" x14ac:dyDescent="0.25">
      <c r="A79" s="19" t="s">
        <v>82</v>
      </c>
      <c r="B79" s="13">
        <v>0</v>
      </c>
      <c r="C79" s="13">
        <v>0</v>
      </c>
      <c r="D79" s="13">
        <v>0</v>
      </c>
      <c r="E79" s="13">
        <v>0</v>
      </c>
      <c r="F79" s="12">
        <f t="shared" ref="F79:F80" si="24">SUM(D79:E79)</f>
        <v>0</v>
      </c>
      <c r="G79" s="12">
        <f t="shared" ref="G79:G80" si="25">SUM(D79:F79)</f>
        <v>0</v>
      </c>
      <c r="H79" s="12">
        <f t="shared" ref="H79:H80" si="26">SUM(D79:G79)</f>
        <v>0</v>
      </c>
      <c r="I79" s="12">
        <f t="shared" ref="I79:J80" si="27">SUM(D79:H79)</f>
        <v>0</v>
      </c>
      <c r="J79" s="12">
        <f t="shared" si="27"/>
        <v>0</v>
      </c>
      <c r="K79" s="12">
        <f t="shared" ref="K79:K80" si="28">SUM(D79:J79)</f>
        <v>0</v>
      </c>
    </row>
    <row r="80" spans="1:11" ht="16.5" customHeight="1" x14ac:dyDescent="0.25">
      <c r="A80" s="19" t="s">
        <v>83</v>
      </c>
      <c r="B80" s="13">
        <v>0</v>
      </c>
      <c r="C80" s="13">
        <v>0</v>
      </c>
      <c r="D80" s="13">
        <v>0</v>
      </c>
      <c r="E80" s="13">
        <v>0</v>
      </c>
      <c r="F80" s="12">
        <f t="shared" si="24"/>
        <v>0</v>
      </c>
      <c r="G80" s="12">
        <f t="shared" si="25"/>
        <v>0</v>
      </c>
      <c r="H80" s="12">
        <f t="shared" si="26"/>
        <v>0</v>
      </c>
      <c r="I80" s="12">
        <f t="shared" si="27"/>
        <v>0</v>
      </c>
      <c r="J80" s="12">
        <f t="shared" si="27"/>
        <v>0</v>
      </c>
      <c r="K80" s="12">
        <f t="shared" si="28"/>
        <v>0</v>
      </c>
    </row>
    <row r="81" spans="1:11" ht="16.5" customHeight="1" x14ac:dyDescent="0.25">
      <c r="A81" s="21" t="s">
        <v>84</v>
      </c>
      <c r="B81" s="20">
        <f>SUM(B82:B83)</f>
        <v>0</v>
      </c>
      <c r="C81" s="20">
        <f t="shared" ref="C81:K81" si="29">SUM(C82:C83)</f>
        <v>0</v>
      </c>
      <c r="D81" s="20">
        <f t="shared" si="29"/>
        <v>0</v>
      </c>
      <c r="E81" s="20">
        <f t="shared" si="29"/>
        <v>0</v>
      </c>
      <c r="F81" s="20">
        <f t="shared" si="29"/>
        <v>0</v>
      </c>
      <c r="G81" s="20">
        <f t="shared" si="29"/>
        <v>0</v>
      </c>
      <c r="H81" s="20">
        <f t="shared" si="29"/>
        <v>0</v>
      </c>
      <c r="I81" s="20">
        <f t="shared" si="29"/>
        <v>0</v>
      </c>
      <c r="J81" s="20">
        <f t="shared" si="29"/>
        <v>0</v>
      </c>
      <c r="K81" s="20">
        <f t="shared" si="29"/>
        <v>0</v>
      </c>
    </row>
    <row r="82" spans="1:11" ht="16.5" customHeight="1" x14ac:dyDescent="0.25">
      <c r="A82" s="19" t="s">
        <v>85</v>
      </c>
      <c r="B82" s="13">
        <v>0</v>
      </c>
      <c r="C82" s="13">
        <v>0</v>
      </c>
      <c r="D82" s="13">
        <v>0</v>
      </c>
      <c r="E82" s="13">
        <v>0</v>
      </c>
      <c r="F82" s="12">
        <f t="shared" ref="F82:F83" si="30">SUM(D82:E82)</f>
        <v>0</v>
      </c>
      <c r="G82" s="12">
        <f t="shared" ref="G82:G83" si="31">SUM(D82:F82)</f>
        <v>0</v>
      </c>
      <c r="H82" s="12">
        <f t="shared" ref="H82:H83" si="32">SUM(D82:G82)</f>
        <v>0</v>
      </c>
      <c r="I82" s="12">
        <f t="shared" ref="I82:J83" si="33">SUM(D82:H82)</f>
        <v>0</v>
      </c>
      <c r="J82" s="12">
        <f t="shared" si="33"/>
        <v>0</v>
      </c>
      <c r="K82" s="12">
        <f t="shared" ref="K82:K83" si="34">SUM(D82:J82)</f>
        <v>0</v>
      </c>
    </row>
    <row r="83" spans="1:11" ht="16.5" customHeight="1" x14ac:dyDescent="0.25">
      <c r="A83" s="19" t="s">
        <v>86</v>
      </c>
      <c r="B83" s="13">
        <v>0</v>
      </c>
      <c r="C83" s="13">
        <v>0</v>
      </c>
      <c r="D83" s="13">
        <v>0</v>
      </c>
      <c r="E83" s="13">
        <v>0</v>
      </c>
      <c r="F83" s="12">
        <f t="shared" si="30"/>
        <v>0</v>
      </c>
      <c r="G83" s="12">
        <f t="shared" si="31"/>
        <v>0</v>
      </c>
      <c r="H83" s="12">
        <f t="shared" si="32"/>
        <v>0</v>
      </c>
      <c r="I83" s="12">
        <f t="shared" si="33"/>
        <v>0</v>
      </c>
      <c r="J83" s="12">
        <f t="shared" si="33"/>
        <v>0</v>
      </c>
      <c r="K83" s="12">
        <f t="shared" si="34"/>
        <v>0</v>
      </c>
    </row>
    <row r="84" spans="1:11" ht="16.5" customHeight="1" x14ac:dyDescent="0.25">
      <c r="A84" s="21" t="s">
        <v>87</v>
      </c>
      <c r="B84" s="20">
        <f>B85</f>
        <v>0</v>
      </c>
      <c r="C84" s="20">
        <f t="shared" ref="C84:K84" si="35">C85</f>
        <v>0</v>
      </c>
      <c r="D84" s="20">
        <f t="shared" si="35"/>
        <v>0</v>
      </c>
      <c r="E84" s="20">
        <f t="shared" si="35"/>
        <v>0</v>
      </c>
      <c r="F84" s="20">
        <f t="shared" si="35"/>
        <v>0</v>
      </c>
      <c r="G84" s="20">
        <f t="shared" si="35"/>
        <v>0</v>
      </c>
      <c r="H84" s="20">
        <f t="shared" si="35"/>
        <v>0</v>
      </c>
      <c r="I84" s="20">
        <f t="shared" si="35"/>
        <v>0</v>
      </c>
      <c r="J84" s="20">
        <f t="shared" si="35"/>
        <v>0</v>
      </c>
      <c r="K84" s="20">
        <f t="shared" si="35"/>
        <v>0</v>
      </c>
    </row>
    <row r="85" spans="1:11" ht="16.5" customHeight="1" x14ac:dyDescent="0.25">
      <c r="A85" s="19" t="s">
        <v>88</v>
      </c>
      <c r="B85" s="13">
        <v>0</v>
      </c>
      <c r="C85" s="13">
        <v>0</v>
      </c>
      <c r="D85" s="13">
        <v>0</v>
      </c>
      <c r="E85" s="13">
        <v>0</v>
      </c>
      <c r="F85" s="12">
        <f t="shared" ref="F85" si="36">SUM(D85:E85)</f>
        <v>0</v>
      </c>
      <c r="G85" s="12">
        <f>SUM(D85:F85)</f>
        <v>0</v>
      </c>
      <c r="H85" s="12">
        <f>SUM(D85:G85)</f>
        <v>0</v>
      </c>
      <c r="I85" s="12">
        <f>SUM(D85:H85)</f>
        <v>0</v>
      </c>
      <c r="J85" s="12">
        <f>SUM(E85:I85)</f>
        <v>0</v>
      </c>
      <c r="K85" s="12">
        <f t="shared" ref="K85" si="37">SUM(D85:J85)</f>
        <v>0</v>
      </c>
    </row>
    <row r="86" spans="1:11" ht="16.5" customHeight="1" x14ac:dyDescent="0.3">
      <c r="A86" s="27" t="s">
        <v>89</v>
      </c>
      <c r="B86" s="28">
        <f>B84+B81+B78</f>
        <v>0</v>
      </c>
      <c r="C86" s="28">
        <f t="shared" ref="C86:J86" si="38">C84+C81+C78</f>
        <v>0</v>
      </c>
      <c r="D86" s="28">
        <f t="shared" si="38"/>
        <v>0</v>
      </c>
      <c r="E86" s="28">
        <f t="shared" si="38"/>
        <v>0</v>
      </c>
      <c r="F86" s="28">
        <f t="shared" si="38"/>
        <v>0</v>
      </c>
      <c r="G86" s="28">
        <f t="shared" si="38"/>
        <v>0</v>
      </c>
      <c r="H86" s="28">
        <f t="shared" si="38"/>
        <v>0</v>
      </c>
      <c r="I86" s="28">
        <f t="shared" si="38"/>
        <v>0</v>
      </c>
      <c r="J86" s="28">
        <f t="shared" si="38"/>
        <v>0</v>
      </c>
      <c r="K86" s="28">
        <f t="shared" ref="K86" si="39">K84+K81+K78</f>
        <v>0</v>
      </c>
    </row>
    <row r="87" spans="1:11" ht="16.5" customHeight="1" x14ac:dyDescent="0.25">
      <c r="A87" s="19"/>
      <c r="B87" s="13"/>
      <c r="C87" s="13"/>
      <c r="D87" s="13"/>
      <c r="E87" s="13"/>
      <c r="F87" s="13"/>
      <c r="G87" s="12"/>
      <c r="H87" s="12"/>
      <c r="I87" s="12"/>
      <c r="J87" s="12"/>
      <c r="K87" s="12"/>
    </row>
    <row r="88" spans="1:11" ht="16.5" customHeight="1" thickBot="1" x14ac:dyDescent="0.3">
      <c r="A88" s="29" t="s">
        <v>90</v>
      </c>
      <c r="B88" s="30">
        <f>B86+B76</f>
        <v>7256831790</v>
      </c>
      <c r="C88" s="30">
        <f t="shared" ref="C88:J88" si="40">C86+C76</f>
        <v>7523569939.6599998</v>
      </c>
      <c r="D88" s="30">
        <f t="shared" si="40"/>
        <v>338954497.76000005</v>
      </c>
      <c r="E88" s="30">
        <f t="shared" si="40"/>
        <v>379320315.04000002</v>
      </c>
      <c r="F88" s="30">
        <f t="shared" si="40"/>
        <v>398083926.90000004</v>
      </c>
      <c r="G88" s="30">
        <f t="shared" si="40"/>
        <v>423439699.68000001</v>
      </c>
      <c r="H88" s="30">
        <f t="shared" si="40"/>
        <v>507751216.77999997</v>
      </c>
      <c r="I88" s="30">
        <f t="shared" si="40"/>
        <v>636106270.19000006</v>
      </c>
      <c r="J88" s="31">
        <f t="shared" si="40"/>
        <v>527733917.18000019</v>
      </c>
      <c r="K88" s="30">
        <f t="shared" ref="K88" si="41">K86+K76</f>
        <v>3211389843.5300002</v>
      </c>
    </row>
    <row r="89" spans="1:11" ht="16.5" customHeight="1" thickTop="1" x14ac:dyDescent="0.25">
      <c r="A89" s="24" t="s">
        <v>91</v>
      </c>
      <c r="B89" s="25"/>
      <c r="C89" s="2"/>
      <c r="D89" s="2"/>
      <c r="E89" s="2"/>
      <c r="F89" s="23"/>
      <c r="G89" s="23"/>
      <c r="H89" s="23"/>
      <c r="I89" s="23"/>
      <c r="J89" s="23"/>
      <c r="K89" s="12"/>
    </row>
    <row r="90" spans="1:11" ht="16.5" customHeight="1" x14ac:dyDescent="0.25">
      <c r="A90" s="24" t="s">
        <v>92</v>
      </c>
      <c r="B90" s="25"/>
      <c r="C90" s="2"/>
      <c r="D90" s="2"/>
      <c r="E90" s="2"/>
      <c r="F90" s="23"/>
      <c r="G90" s="23"/>
      <c r="H90" s="23"/>
      <c r="I90" s="23"/>
      <c r="J90" s="23"/>
      <c r="K90" s="12"/>
    </row>
    <row r="91" spans="1:11" ht="16.5" customHeight="1" x14ac:dyDescent="0.25">
      <c r="A91" s="32" t="s">
        <v>93</v>
      </c>
      <c r="B91" s="32"/>
      <c r="C91" s="32"/>
      <c r="D91" s="32"/>
      <c r="E91" s="32"/>
      <c r="F91" s="32"/>
      <c r="G91" s="23"/>
      <c r="H91" s="23"/>
      <c r="I91" s="23"/>
      <c r="J91" s="23"/>
      <c r="K91" s="12"/>
    </row>
    <row r="92" spans="1:11" ht="16.5" customHeight="1" x14ac:dyDescent="0.25">
      <c r="A92" s="32" t="s">
        <v>94</v>
      </c>
      <c r="B92" s="32"/>
      <c r="C92" s="32"/>
      <c r="D92" s="32"/>
      <c r="E92" s="32"/>
      <c r="F92" s="32"/>
      <c r="G92" s="23"/>
      <c r="H92" s="23"/>
      <c r="I92" s="23"/>
      <c r="J92" s="23"/>
      <c r="K92" s="12"/>
    </row>
    <row r="93" spans="1:11" ht="16.5" customHeight="1" x14ac:dyDescent="0.25">
      <c r="A93" s="32" t="s">
        <v>95</v>
      </c>
      <c r="B93" s="32"/>
      <c r="C93" s="32"/>
      <c r="D93" s="32"/>
      <c r="E93" s="32"/>
      <c r="F93" s="32"/>
      <c r="G93" s="23"/>
      <c r="H93" s="23"/>
      <c r="I93" s="23"/>
      <c r="J93" s="23"/>
      <c r="K93" s="12"/>
    </row>
    <row r="94" spans="1:11" ht="16.5" customHeight="1" x14ac:dyDescent="0.25">
      <c r="A94" s="32" t="s">
        <v>97</v>
      </c>
      <c r="B94" s="32"/>
      <c r="C94" s="32"/>
      <c r="D94" s="32"/>
      <c r="E94" s="32"/>
      <c r="F94" s="32"/>
      <c r="G94" s="23"/>
      <c r="H94" s="23"/>
      <c r="I94" s="23"/>
      <c r="J94" s="23"/>
      <c r="K94" s="12"/>
    </row>
    <row r="95" spans="1:11" ht="16.5" customHeight="1" x14ac:dyDescent="0.25">
      <c r="A95" s="32" t="s">
        <v>98</v>
      </c>
      <c r="B95" s="32"/>
      <c r="C95" s="32"/>
      <c r="D95" s="32"/>
      <c r="E95" s="32"/>
      <c r="F95" s="32"/>
      <c r="G95" s="23"/>
      <c r="H95" s="23"/>
      <c r="I95" s="23"/>
      <c r="J95" s="23"/>
      <c r="K95" s="12"/>
    </row>
    <row r="96" spans="1:11" ht="16.5" customHeight="1" x14ac:dyDescent="0.25">
      <c r="A96" s="2"/>
      <c r="G96" s="23"/>
      <c r="H96" s="23"/>
      <c r="I96" s="23"/>
      <c r="J96" s="23"/>
      <c r="K96" s="12"/>
    </row>
    <row r="97" spans="1:11" ht="16.5" customHeight="1" x14ac:dyDescent="0.25">
      <c r="A97" s="2"/>
      <c r="G97" s="23"/>
      <c r="H97" s="23"/>
      <c r="I97" s="23"/>
      <c r="J97" s="23"/>
      <c r="K97" s="12"/>
    </row>
    <row r="98" spans="1:11" ht="16.5" customHeight="1" x14ac:dyDescent="0.25">
      <c r="G98" s="23"/>
      <c r="H98" s="23"/>
      <c r="I98" s="23"/>
      <c r="J98" s="23"/>
      <c r="K98" s="12"/>
    </row>
    <row r="99" spans="1:11" ht="16.5" customHeight="1" x14ac:dyDescent="0.25">
      <c r="G99" s="23"/>
      <c r="H99" s="23"/>
      <c r="I99" s="23"/>
      <c r="J99" s="23"/>
      <c r="K99" s="12"/>
    </row>
  </sheetData>
  <mergeCells count="14">
    <mergeCell ref="A5:K5"/>
    <mergeCell ref="A6:K6"/>
    <mergeCell ref="A7:K7"/>
    <mergeCell ref="A8:K8"/>
    <mergeCell ref="A10:A11"/>
    <mergeCell ref="B10:B11"/>
    <mergeCell ref="C10:C11"/>
    <mergeCell ref="D10:I10"/>
    <mergeCell ref="K10:K11"/>
    <mergeCell ref="A91:F91"/>
    <mergeCell ref="A92:F92"/>
    <mergeCell ref="A93:F93"/>
    <mergeCell ref="A94:F94"/>
    <mergeCell ref="A95:F95"/>
  </mergeCells>
  <phoneticPr fontId="13" type="noConversion"/>
  <pageMargins left="0.17" right="0.15748031496062992" top="0.37" bottom="0.82" header="0.36" footer="0.15748031496062992"/>
  <pageSetup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JULIO</vt:lpstr>
      <vt:lpstr>JULIO!Print_Titles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Anel Paredes</cp:lastModifiedBy>
  <cp:lastPrinted>2024-08-05T14:40:41Z</cp:lastPrinted>
  <dcterms:created xsi:type="dcterms:W3CDTF">2024-07-01T16:35:12Z</dcterms:created>
  <dcterms:modified xsi:type="dcterms:W3CDTF">2024-08-06T13:31:00Z</dcterms:modified>
</cp:coreProperties>
</file>