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ry de aza\Desktop\backup\Año 2024\Junio\OAI\Ultimos\"/>
    </mc:Choice>
  </mc:AlternateContent>
  <xr:revisionPtr revIDLastSave="0" documentId="8_{22A07A1B-9D88-4257-8EA4-BC2B011A95CC}" xr6:coauthVersionLast="47" xr6:coauthVersionMax="47" xr10:uidLastSave="{00000000-0000-0000-0000-000000000000}"/>
  <bookViews>
    <workbookView xWindow="-120" yWindow="-120" windowWidth="29040" windowHeight="15840" xr2:uid="{CB755AC0-33EB-44FF-AFCD-3524E1FCAF8D}"/>
  </bookViews>
  <sheets>
    <sheet name="Ejecución de Gasto Abril 2024" sheetId="1" r:id="rId1"/>
  </sheets>
  <definedNames>
    <definedName name="_xlnm.Print_Titles" localSheetId="0">'Ejecución de Gasto Abril 2024'!$1:$13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5" i="1" l="1"/>
  <c r="H75" i="1"/>
  <c r="H73" i="1"/>
  <c r="F87" i="1"/>
  <c r="F86" i="1" s="1"/>
  <c r="E86" i="1"/>
  <c r="D86" i="1"/>
  <c r="C86" i="1"/>
  <c r="C88" i="1" s="1"/>
  <c r="B86" i="1"/>
  <c r="B88" i="1" s="1"/>
  <c r="F85" i="1"/>
  <c r="G85" i="1" s="1"/>
  <c r="F84" i="1"/>
  <c r="F83" i="1" s="1"/>
  <c r="E83" i="1"/>
  <c r="E88" i="1" s="1"/>
  <c r="D83" i="1"/>
  <c r="C83" i="1"/>
  <c r="B83" i="1"/>
  <c r="F82" i="1"/>
  <c r="G82" i="1" s="1"/>
  <c r="F81" i="1"/>
  <c r="G81" i="1" s="1"/>
  <c r="E80" i="1"/>
  <c r="D80" i="1"/>
  <c r="C80" i="1"/>
  <c r="B80" i="1"/>
  <c r="F77" i="1"/>
  <c r="F74" i="1" s="1"/>
  <c r="G76" i="1"/>
  <c r="F76" i="1"/>
  <c r="H76" i="1" s="1"/>
  <c r="G75" i="1"/>
  <c r="F75" i="1"/>
  <c r="E74" i="1"/>
  <c r="D74" i="1"/>
  <c r="C74" i="1"/>
  <c r="B74" i="1"/>
  <c r="F73" i="1"/>
  <c r="G73" i="1" s="1"/>
  <c r="F72" i="1"/>
  <c r="F71" i="1" s="1"/>
  <c r="E71" i="1"/>
  <c r="D71" i="1"/>
  <c r="C71" i="1"/>
  <c r="B71" i="1"/>
  <c r="H70" i="1"/>
  <c r="H69" i="1"/>
  <c r="H68" i="1"/>
  <c r="H67" i="1"/>
  <c r="H66" i="1" s="1"/>
  <c r="G66" i="1"/>
  <c r="F66" i="1"/>
  <c r="E66" i="1"/>
  <c r="D66" i="1"/>
  <c r="C66" i="1"/>
  <c r="B66" i="1"/>
  <c r="H65" i="1"/>
  <c r="H64" i="1"/>
  <c r="H63" i="1"/>
  <c r="H62" i="1"/>
  <c r="H61" i="1"/>
  <c r="H60" i="1"/>
  <c r="H59" i="1"/>
  <c r="H58" i="1"/>
  <c r="H57" i="1"/>
  <c r="G56" i="1"/>
  <c r="F56" i="1"/>
  <c r="E56" i="1"/>
  <c r="D56" i="1"/>
  <c r="C56" i="1"/>
  <c r="B56" i="1"/>
  <c r="H55" i="1"/>
  <c r="H54" i="1"/>
  <c r="H53" i="1"/>
  <c r="H52" i="1"/>
  <c r="H51" i="1"/>
  <c r="H50" i="1"/>
  <c r="H49" i="1"/>
  <c r="G48" i="1"/>
  <c r="F48" i="1"/>
  <c r="E48" i="1"/>
  <c r="D48" i="1"/>
  <c r="C48" i="1"/>
  <c r="B48" i="1"/>
  <c r="H47" i="1"/>
  <c r="H46" i="1"/>
  <c r="H45" i="1"/>
  <c r="H44" i="1"/>
  <c r="H43" i="1"/>
  <c r="H42" i="1"/>
  <c r="H41" i="1"/>
  <c r="H40" i="1"/>
  <c r="G39" i="1"/>
  <c r="F39" i="1"/>
  <c r="E39" i="1"/>
  <c r="D39" i="1"/>
  <c r="C39" i="1"/>
  <c r="B39" i="1"/>
  <c r="H38" i="1"/>
  <c r="H37" i="1"/>
  <c r="H36" i="1"/>
  <c r="H35" i="1"/>
  <c r="H34" i="1"/>
  <c r="H33" i="1"/>
  <c r="H32" i="1"/>
  <c r="H31" i="1"/>
  <c r="H30" i="1"/>
  <c r="G29" i="1"/>
  <c r="F29" i="1"/>
  <c r="E29" i="1"/>
  <c r="D29" i="1"/>
  <c r="C29" i="1"/>
  <c r="B29" i="1"/>
  <c r="H28" i="1"/>
  <c r="H27" i="1"/>
  <c r="H26" i="1"/>
  <c r="H25" i="1"/>
  <c r="H24" i="1"/>
  <c r="H23" i="1"/>
  <c r="H22" i="1"/>
  <c r="H21" i="1"/>
  <c r="H20" i="1"/>
  <c r="G19" i="1"/>
  <c r="F19" i="1"/>
  <c r="E19" i="1"/>
  <c r="D19" i="1"/>
  <c r="C19" i="1"/>
  <c r="B19" i="1"/>
  <c r="H18" i="1"/>
  <c r="H17" i="1"/>
  <c r="H16" i="1"/>
  <c r="G15" i="1"/>
  <c r="F15" i="1"/>
  <c r="E15" i="1"/>
  <c r="D15" i="1"/>
  <c r="C15" i="1"/>
  <c r="B15" i="1"/>
  <c r="G72" i="1" l="1"/>
  <c r="G71" i="1" s="1"/>
  <c r="F78" i="1"/>
  <c r="H81" i="1"/>
  <c r="B78" i="1"/>
  <c r="C78" i="1"/>
  <c r="C90" i="1" s="1"/>
  <c r="F80" i="1"/>
  <c r="F88" i="1" s="1"/>
  <c r="F90" i="1" s="1"/>
  <c r="D88" i="1"/>
  <c r="D90" i="1" s="1"/>
  <c r="H82" i="1"/>
  <c r="H84" i="1"/>
  <c r="H83" i="1"/>
  <c r="G87" i="1"/>
  <c r="G86" i="1" s="1"/>
  <c r="H87" i="1"/>
  <c r="H86" i="1" s="1"/>
  <c r="G80" i="1"/>
  <c r="D78" i="1"/>
  <c r="E78" i="1"/>
  <c r="H72" i="1"/>
  <c r="H71" i="1" s="1"/>
  <c r="E90" i="1"/>
  <c r="B90" i="1"/>
  <c r="G77" i="1"/>
  <c r="G74" i="1" s="1"/>
  <c r="G78" i="1" s="1"/>
  <c r="G84" i="1"/>
  <c r="G83" i="1" s="1"/>
  <c r="H15" i="1"/>
  <c r="H19" i="1"/>
  <c r="H48" i="1"/>
  <c r="H56" i="1"/>
  <c r="H29" i="1"/>
  <c r="H39" i="1"/>
  <c r="G88" i="1" l="1"/>
  <c r="H80" i="1"/>
  <c r="H88" i="1" s="1"/>
  <c r="H77" i="1"/>
  <c r="H74" i="1" s="1"/>
  <c r="H78" i="1" s="1"/>
  <c r="G90" i="1"/>
  <c r="H90" i="1" l="1"/>
</calcChain>
</file>

<file path=xl/sharedStrings.xml><?xml version="1.0" encoding="utf-8"?>
<sst xmlns="http://schemas.openxmlformats.org/spreadsheetml/2006/main" count="96" uniqueCount="96">
  <si>
    <t>DIRECCION DE SERVICIOS DE ATENCION A EMERGENCIAS EXTRAHOSPITALARIAS</t>
  </si>
  <si>
    <t>EJECUCION DEL GASTO Y APLICACIONES FINANCIERAS</t>
  </si>
  <si>
    <t>AÑO 2024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</si>
  <si>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</si>
  <si>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</si>
  <si>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</si>
  <si>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</si>
  <si>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</si>
  <si>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</si>
  <si>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</si>
  <si>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FEBRERO</t>
  </si>
  <si>
    <t>MARZO</t>
  </si>
  <si>
    <t>ABRIL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</si>
  <si>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</si>
  <si>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</si>
  <si>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</si>
  <si>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</si>
  <si>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</si>
  <si>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</si>
  <si>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</si>
  <si>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</si>
  <si>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</si>
  <si>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</si>
  <si>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</si>
  <si>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</si>
  <si>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</si>
  <si>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</si>
  <si>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</si>
  <si>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</si>
  <si>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</si>
  <si>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</si>
  <si>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</si>
  <si>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</si>
  <si>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</si>
  <si>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</si>
  <si>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</si>
  <si>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</si>
  <si>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</si>
  <si>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</si>
  <si>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</si>
  <si>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</si>
  <si>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</si>
  <si>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</si>
  <si>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</si>
  <si>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</si>
  <si>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</si>
  <si>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</si>
  <si>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</si>
  <si>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</si>
  <si>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</si>
  <si>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</si>
  <si>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</si>
  <si>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</si>
  <si>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</si>
  <si>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</si>
  <si>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</si>
  <si>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</si>
  <si>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</si>
  <si>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</si>
  <si>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</si>
  <si>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</si>
  <si>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</si>
  <si>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</si>
  <si>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</si>
  <si>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</si>
  <si>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</si>
  <si>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</si>
  <si>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</si>
  <si>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</si>
  <si>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</si>
  <si>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</si>
  <si>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</si>
  <si>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</si>
  <si>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</si>
  <si>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</si>
  <si>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</si>
  <si>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</si>
  <si>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 xml:space="preserve">TOTAL GASTOS 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</si>
  <si>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</si>
  <si>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</si>
  <si>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</si>
  <si>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</si>
  <si>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</si>
  <si>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</si>
  <si>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</si>
  <si>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</si>
  <si>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</si>
  <si>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APLICACIONES FINANCIERAS</t>
  </si>
  <si>
    <t>TOTAL GASTOS Y APLICACIONES FINANCIERAS</t>
  </si>
  <si>
    <t>NOTAS: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</si>
  <si>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</si>
  <si>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</si>
  <si>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</si>
  <si>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4. FECHA DE IMPUTACIÓN: 30/04/2024</t>
  </si>
  <si>
    <t>5. FECHA DE REGISTRO: 30/04/2024</t>
  </si>
  <si>
    <r>
      <t xml:space="preserve">FUENTE:  </t>
    </r>
    <r>
      <rPr>
        <sz val="12"/>
        <color theme="1"/>
        <rFont val="Times New Roman"/>
        <family val="1"/>
      </rPr>
      <t>REPORTE DEL -SIGEF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</si>
</sst>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3" fontId="6" fillId="0" borderId="1" xfId="1" applyFont="1" applyBorder="1" applyAlignment="1">
      <alignment horizontal="left" vertical="center" wrapText="1"/>
    </xf>
    <xf numFmtId="0" fontId="7" fillId="0" borderId="1" xfId="0" applyFont="1" applyBorder="1"/>
    <xf numFmtId="0" fontId="5" fillId="0" borderId="0" xfId="0" applyFont="1" applyAlignment="1">
      <alignment horizontal="left" vertical="center" wrapText="1"/>
    </xf>
    <xf numFmtId="4" fontId="5" fillId="0" borderId="0" xfId="1" applyNumberFormat="1" applyFont="1" applyAlignment="1">
      <alignment horizontal="right" vertical="center" wrapText="1"/>
    </xf>
    <xf numFmtId="0" fontId="8" fillId="0" borderId="0" xfId="0" applyFont="1" applyAlignment="1">
      <alignment horizontal="left" vertical="center" wrapText="1" indent="2"/>
    </xf>
    <xf numFmtId="4" fontId="8" fillId="0" borderId="0" xfId="0" applyNumberFormat="1" applyFont="1" applyAlignment="1">
      <alignment horizontal="right"/>
    </xf>
    <xf numFmtId="4" fontId="7" fillId="0" borderId="0" xfId="0" applyNumberFormat="1" applyFont="1"/>
    <xf numFmtId="4" fontId="5" fillId="0" borderId="0" xfId="0" applyNumberFormat="1" applyFont="1" applyAlignment="1">
      <alignment horizontal="right" vertical="center" wrapText="1"/>
    </xf>
    <xf numFmtId="4" fontId="8" fillId="0" borderId="0" xfId="0" applyNumberFormat="1" applyFont="1"/>
    <xf numFmtId="4" fontId="8" fillId="0" borderId="0" xfId="0" applyNumberFormat="1" applyFont="1" applyAlignment="1">
      <alignment vertical="top"/>
    </xf>
    <xf numFmtId="4" fontId="8" fillId="0" borderId="0" xfId="0" applyNumberFormat="1" applyFont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0" fontId="7" fillId="0" borderId="0" xfId="0" applyFont="1" applyAlignment="1">
      <alignment horizontal="left" vertical="center" wrapText="1" indent="2"/>
    </xf>
    <xf numFmtId="4" fontId="6" fillId="0" borderId="0" xfId="0" applyNumberFormat="1" applyFont="1"/>
    <xf numFmtId="0" fontId="6" fillId="0" borderId="0" xfId="0" applyFont="1" applyAlignment="1">
      <alignment horizontal="left" vertical="center" wrapText="1"/>
    </xf>
    <xf numFmtId="4" fontId="6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4" fontId="6" fillId="3" borderId="0" xfId="0" applyNumberFormat="1" applyFont="1" applyFill="1"/>
    <xf numFmtId="4" fontId="6" fillId="0" borderId="1" xfId="0" applyNumberFormat="1" applyFont="1" applyBorder="1"/>
    <xf numFmtId="0" fontId="5" fillId="2" borderId="2" xfId="0" applyFont="1" applyFill="1" applyBorder="1" applyAlignment="1">
      <alignment horizontal="left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Alignment="1">
      <alignment vertical="center" wrapText="1"/>
    </xf>
    <xf numFmtId="0" fontId="7" fillId="0" borderId="0" xfId="0" applyFont="1"/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6562725</xdr:colOff>
      <xdr:row>0</xdr:row>
      <xdr:rowOff>0</xdr:rowOff>
    </xdr:from>
    <xdr:to>
      <xdr:col>2</xdr:col>
      <xdr:colOff>85725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946602D6-6DC9-4851-916A-ECF9DC77A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2725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2533650</xdr:colOff>
      <xdr:row>102</xdr:row>
      <xdr:rowOff>19050</xdr:rowOff>
    </xdr:from>
    <xdr:to>
      <xdr:col>7</xdr:col>
      <xdr:colOff>409575</xdr:colOff>
      <xdr:row>106</xdr:row>
      <xdr:rowOff>38100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470EE806-8430-453A-8DFE-2498BE451088}"/>
            </a:ext>
          </a:extLst>
        </xdr:cNvPr>
        <xdr:cNvGrpSpPr/>
      </xdr:nvGrpSpPr>
      <xdr:grpSpPr>
        <a:xfrm>
          <a:off x="2533650" y="20821650"/>
          <a:ext cx="12830175" cy="819150"/>
          <a:chOff x="180975" y="19745325"/>
          <a:chExt cx="12296775" cy="990600"/>
        </a:xfrm>
      </xdr:grpSpPr>
      <xdr:grpSp>
        <xdr:nvGrpSpPr>
          <xdr:cNvPr id="10" name="Grupo 4">
            <a:extLst>
              <a:ext uri="{FF2B5EF4-FFF2-40B4-BE49-F238E27FC236}">
                <a16:creationId xmlns:a16="http://schemas.microsoft.com/office/drawing/2014/main" id="{79C7A0F6-479E-715B-B753-BCDAF73224E8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12" name="CuadroTexto 11">
              <a:extLst>
                <a:ext uri="{FF2B5EF4-FFF2-40B4-BE49-F238E27FC236}">
                  <a16:creationId xmlns:a16="http://schemas.microsoft.com/office/drawing/2014/main" id="{13CA2953-6109-6057-DEE0-E6A67ADA852F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ADMINISTRADOR FINANCIERO</a:t>
              </a:r>
            </a:p>
          </xdr:txBody>
        </xdr:sp>
        <xdr:sp macro="" textlink="">
          <xdr:nvSpPr>
            <xdr:cNvPr id="13" name="CuadroTexto 12">
              <a:extLst>
                <a:ext uri="{FF2B5EF4-FFF2-40B4-BE49-F238E27FC236}">
                  <a16:creationId xmlns:a16="http://schemas.microsoft.com/office/drawing/2014/main" id="{BA5304E0-1323-02A2-9724-C8E0231507EF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11" name="CuadroTexto 10">
            <a:extLst>
              <a:ext uri="{FF2B5EF4-FFF2-40B4-BE49-F238E27FC236}">
                <a16:creationId xmlns:a16="http://schemas.microsoft.com/office/drawing/2014/main" id="{59AF1D92-E1E4-B18E-CD35-C3BE62415867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2B337-D5EF-43DD-989C-2823F4BF6810}">
  <sheetPr codeName="Hoja15"/>
  <dimension ref="A7:H105"/>
  <sheetViews>
    <sheetView showGridLines="0" tabSelected="1" topLeftCell="A77" zoomScaleNormal="100" workbookViewId="0">
      <selection activeCell="A7" sqref="A7:H7"/>
    </sheetView>
  </sheetViews>
  <sheetFormatPr baseColWidth="10" defaultColWidth="9.140625" defaultRowHeight="15" x14ac:dyDescent="0.25"/>
  <cols>
    <col min="1" max="1" width="116" style="1" customWidth="1"/>
    <col min="2" max="3" width="19.7109375" style="1" customWidth="1"/>
    <col min="4" max="4" width="18.7109375" style="1" customWidth="1"/>
    <col min="5" max="6" width="15.28515625" style="1" bestFit="1" customWidth="1"/>
    <col min="7" max="7" width="19.5703125" style="1" customWidth="1"/>
    <col min="8" max="8" width="17.140625" style="1" customWidth="1"/>
    <col min="249" max="249" width="108" customWidth="1"/>
    <col min="250" max="251" width="19.7109375" customWidth="1"/>
    <col min="252" max="252" width="18.7109375" customWidth="1"/>
    <col min="253" max="254" width="15.28515625" bestFit="1" customWidth="1"/>
    <col min="255" max="255" width="19.5703125" customWidth="1"/>
    <col min="256" max="263" width="0" hidden="1" customWidth="1"/>
    <col min="264" max="264" width="17.140625" customWidth="1"/>
    <col min="505" max="505" width="108" customWidth="1"/>
    <col min="506" max="507" width="19.7109375" customWidth="1"/>
    <col min="508" max="508" width="18.7109375" customWidth="1"/>
    <col min="509" max="510" width="15.28515625" bestFit="1" customWidth="1"/>
    <col min="511" max="511" width="19.5703125" customWidth="1"/>
    <col min="512" max="519" width="0" hidden="1" customWidth="1"/>
    <col min="520" max="520" width="17.140625" customWidth="1"/>
    <col min="761" max="761" width="108" customWidth="1"/>
    <col min="762" max="763" width="19.7109375" customWidth="1"/>
    <col min="764" max="764" width="18.7109375" customWidth="1"/>
    <col min="765" max="766" width="15.28515625" bestFit="1" customWidth="1"/>
    <col min="767" max="767" width="19.5703125" customWidth="1"/>
    <col min="768" max="775" width="0" hidden="1" customWidth="1"/>
    <col min="776" max="776" width="17.140625" customWidth="1"/>
    <col min="1017" max="1017" width="108" customWidth="1"/>
    <col min="1018" max="1019" width="19.7109375" customWidth="1"/>
    <col min="1020" max="1020" width="18.7109375" customWidth="1"/>
    <col min="1021" max="1022" width="15.28515625" bestFit="1" customWidth="1"/>
    <col min="1023" max="1023" width="19.5703125" customWidth="1"/>
    <col min="1024" max="1031" width="0" hidden="1" customWidth="1"/>
    <col min="1032" max="1032" width="17.140625" customWidth="1"/>
    <col min="1273" max="1273" width="108" customWidth="1"/>
    <col min="1274" max="1275" width="19.7109375" customWidth="1"/>
    <col min="1276" max="1276" width="18.7109375" customWidth="1"/>
    <col min="1277" max="1278" width="15.28515625" bestFit="1" customWidth="1"/>
    <col min="1279" max="1279" width="19.5703125" customWidth="1"/>
    <col min="1280" max="1287" width="0" hidden="1" customWidth="1"/>
    <col min="1288" max="1288" width="17.140625" customWidth="1"/>
    <col min="1529" max="1529" width="108" customWidth="1"/>
    <col min="1530" max="1531" width="19.7109375" customWidth="1"/>
    <col min="1532" max="1532" width="18.7109375" customWidth="1"/>
    <col min="1533" max="1534" width="15.28515625" bestFit="1" customWidth="1"/>
    <col min="1535" max="1535" width="19.5703125" customWidth="1"/>
    <col min="1536" max="1543" width="0" hidden="1" customWidth="1"/>
    <col min="1544" max="1544" width="17.140625" customWidth="1"/>
    <col min="1785" max="1785" width="108" customWidth="1"/>
    <col min="1786" max="1787" width="19.7109375" customWidth="1"/>
    <col min="1788" max="1788" width="18.7109375" customWidth="1"/>
    <col min="1789" max="1790" width="15.28515625" bestFit="1" customWidth="1"/>
    <col min="1791" max="1791" width="19.5703125" customWidth="1"/>
    <col min="1792" max="1799" width="0" hidden="1" customWidth="1"/>
    <col min="1800" max="1800" width="17.140625" customWidth="1"/>
    <col min="2041" max="2041" width="108" customWidth="1"/>
    <col min="2042" max="2043" width="19.7109375" customWidth="1"/>
    <col min="2044" max="2044" width="18.7109375" customWidth="1"/>
    <col min="2045" max="2046" width="15.28515625" bestFit="1" customWidth="1"/>
    <col min="2047" max="2047" width="19.5703125" customWidth="1"/>
    <col min="2048" max="2055" width="0" hidden="1" customWidth="1"/>
    <col min="2056" max="2056" width="17.140625" customWidth="1"/>
    <col min="2297" max="2297" width="108" customWidth="1"/>
    <col min="2298" max="2299" width="19.7109375" customWidth="1"/>
    <col min="2300" max="2300" width="18.7109375" customWidth="1"/>
    <col min="2301" max="2302" width="15.28515625" bestFit="1" customWidth="1"/>
    <col min="2303" max="2303" width="19.5703125" customWidth="1"/>
    <col min="2304" max="2311" width="0" hidden="1" customWidth="1"/>
    <col min="2312" max="2312" width="17.140625" customWidth="1"/>
    <col min="2553" max="2553" width="108" customWidth="1"/>
    <col min="2554" max="2555" width="19.7109375" customWidth="1"/>
    <col min="2556" max="2556" width="18.7109375" customWidth="1"/>
    <col min="2557" max="2558" width="15.28515625" bestFit="1" customWidth="1"/>
    <col min="2559" max="2559" width="19.5703125" customWidth="1"/>
    <col min="2560" max="2567" width="0" hidden="1" customWidth="1"/>
    <col min="2568" max="2568" width="17.140625" customWidth="1"/>
    <col min="2809" max="2809" width="108" customWidth="1"/>
    <col min="2810" max="2811" width="19.7109375" customWidth="1"/>
    <col min="2812" max="2812" width="18.7109375" customWidth="1"/>
    <col min="2813" max="2814" width="15.28515625" bestFit="1" customWidth="1"/>
    <col min="2815" max="2815" width="19.5703125" customWidth="1"/>
    <col min="2816" max="2823" width="0" hidden="1" customWidth="1"/>
    <col min="2824" max="2824" width="17.140625" customWidth="1"/>
    <col min="3065" max="3065" width="108" customWidth="1"/>
    <col min="3066" max="3067" width="19.7109375" customWidth="1"/>
    <col min="3068" max="3068" width="18.7109375" customWidth="1"/>
    <col min="3069" max="3070" width="15.28515625" bestFit="1" customWidth="1"/>
    <col min="3071" max="3071" width="19.5703125" customWidth="1"/>
    <col min="3072" max="3079" width="0" hidden="1" customWidth="1"/>
    <col min="3080" max="3080" width="17.140625" customWidth="1"/>
    <col min="3321" max="3321" width="108" customWidth="1"/>
    <col min="3322" max="3323" width="19.7109375" customWidth="1"/>
    <col min="3324" max="3324" width="18.7109375" customWidth="1"/>
    <col min="3325" max="3326" width="15.28515625" bestFit="1" customWidth="1"/>
    <col min="3327" max="3327" width="19.5703125" customWidth="1"/>
    <col min="3328" max="3335" width="0" hidden="1" customWidth="1"/>
    <col min="3336" max="3336" width="17.140625" customWidth="1"/>
    <col min="3577" max="3577" width="108" customWidth="1"/>
    <col min="3578" max="3579" width="19.7109375" customWidth="1"/>
    <col min="3580" max="3580" width="18.7109375" customWidth="1"/>
    <col min="3581" max="3582" width="15.28515625" bestFit="1" customWidth="1"/>
    <col min="3583" max="3583" width="19.5703125" customWidth="1"/>
    <col min="3584" max="3591" width="0" hidden="1" customWidth="1"/>
    <col min="3592" max="3592" width="17.140625" customWidth="1"/>
    <col min="3833" max="3833" width="108" customWidth="1"/>
    <col min="3834" max="3835" width="19.7109375" customWidth="1"/>
    <col min="3836" max="3836" width="18.7109375" customWidth="1"/>
    <col min="3837" max="3838" width="15.28515625" bestFit="1" customWidth="1"/>
    <col min="3839" max="3839" width="19.5703125" customWidth="1"/>
    <col min="3840" max="3847" width="0" hidden="1" customWidth="1"/>
    <col min="3848" max="3848" width="17.140625" customWidth="1"/>
    <col min="4089" max="4089" width="108" customWidth="1"/>
    <col min="4090" max="4091" width="19.7109375" customWidth="1"/>
    <col min="4092" max="4092" width="18.7109375" customWidth="1"/>
    <col min="4093" max="4094" width="15.28515625" bestFit="1" customWidth="1"/>
    <col min="4095" max="4095" width="19.5703125" customWidth="1"/>
    <col min="4096" max="4103" width="0" hidden="1" customWidth="1"/>
    <col min="4104" max="4104" width="17.140625" customWidth="1"/>
    <col min="4345" max="4345" width="108" customWidth="1"/>
    <col min="4346" max="4347" width="19.7109375" customWidth="1"/>
    <col min="4348" max="4348" width="18.7109375" customWidth="1"/>
    <col min="4349" max="4350" width="15.28515625" bestFit="1" customWidth="1"/>
    <col min="4351" max="4351" width="19.5703125" customWidth="1"/>
    <col min="4352" max="4359" width="0" hidden="1" customWidth="1"/>
    <col min="4360" max="4360" width="17.140625" customWidth="1"/>
    <col min="4601" max="4601" width="108" customWidth="1"/>
    <col min="4602" max="4603" width="19.7109375" customWidth="1"/>
    <col min="4604" max="4604" width="18.7109375" customWidth="1"/>
    <col min="4605" max="4606" width="15.28515625" bestFit="1" customWidth="1"/>
    <col min="4607" max="4607" width="19.5703125" customWidth="1"/>
    <col min="4608" max="4615" width="0" hidden="1" customWidth="1"/>
    <col min="4616" max="4616" width="17.140625" customWidth="1"/>
    <col min="4857" max="4857" width="108" customWidth="1"/>
    <col min="4858" max="4859" width="19.7109375" customWidth="1"/>
    <col min="4860" max="4860" width="18.7109375" customWidth="1"/>
    <col min="4861" max="4862" width="15.28515625" bestFit="1" customWidth="1"/>
    <col min="4863" max="4863" width="19.5703125" customWidth="1"/>
    <col min="4864" max="4871" width="0" hidden="1" customWidth="1"/>
    <col min="4872" max="4872" width="17.140625" customWidth="1"/>
    <col min="5113" max="5113" width="108" customWidth="1"/>
    <col min="5114" max="5115" width="19.7109375" customWidth="1"/>
    <col min="5116" max="5116" width="18.7109375" customWidth="1"/>
    <col min="5117" max="5118" width="15.28515625" bestFit="1" customWidth="1"/>
    <col min="5119" max="5119" width="19.5703125" customWidth="1"/>
    <col min="5120" max="5127" width="0" hidden="1" customWidth="1"/>
    <col min="5128" max="5128" width="17.140625" customWidth="1"/>
    <col min="5369" max="5369" width="108" customWidth="1"/>
    <col min="5370" max="5371" width="19.7109375" customWidth="1"/>
    <col min="5372" max="5372" width="18.7109375" customWidth="1"/>
    <col min="5373" max="5374" width="15.28515625" bestFit="1" customWidth="1"/>
    <col min="5375" max="5375" width="19.5703125" customWidth="1"/>
    <col min="5376" max="5383" width="0" hidden="1" customWidth="1"/>
    <col min="5384" max="5384" width="17.140625" customWidth="1"/>
    <col min="5625" max="5625" width="108" customWidth="1"/>
    <col min="5626" max="5627" width="19.7109375" customWidth="1"/>
    <col min="5628" max="5628" width="18.7109375" customWidth="1"/>
    <col min="5629" max="5630" width="15.28515625" bestFit="1" customWidth="1"/>
    <col min="5631" max="5631" width="19.5703125" customWidth="1"/>
    <col min="5632" max="5639" width="0" hidden="1" customWidth="1"/>
    <col min="5640" max="5640" width="17.140625" customWidth="1"/>
    <col min="5881" max="5881" width="108" customWidth="1"/>
    <col min="5882" max="5883" width="19.7109375" customWidth="1"/>
    <col min="5884" max="5884" width="18.7109375" customWidth="1"/>
    <col min="5885" max="5886" width="15.28515625" bestFit="1" customWidth="1"/>
    <col min="5887" max="5887" width="19.5703125" customWidth="1"/>
    <col min="5888" max="5895" width="0" hidden="1" customWidth="1"/>
    <col min="5896" max="5896" width="17.140625" customWidth="1"/>
    <col min="6137" max="6137" width="108" customWidth="1"/>
    <col min="6138" max="6139" width="19.7109375" customWidth="1"/>
    <col min="6140" max="6140" width="18.7109375" customWidth="1"/>
    <col min="6141" max="6142" width="15.28515625" bestFit="1" customWidth="1"/>
    <col min="6143" max="6143" width="19.5703125" customWidth="1"/>
    <col min="6144" max="6151" width="0" hidden="1" customWidth="1"/>
    <col min="6152" max="6152" width="17.140625" customWidth="1"/>
    <col min="6393" max="6393" width="108" customWidth="1"/>
    <col min="6394" max="6395" width="19.7109375" customWidth="1"/>
    <col min="6396" max="6396" width="18.7109375" customWidth="1"/>
    <col min="6397" max="6398" width="15.28515625" bestFit="1" customWidth="1"/>
    <col min="6399" max="6399" width="19.5703125" customWidth="1"/>
    <col min="6400" max="6407" width="0" hidden="1" customWidth="1"/>
    <col min="6408" max="6408" width="17.140625" customWidth="1"/>
    <col min="6649" max="6649" width="108" customWidth="1"/>
    <col min="6650" max="6651" width="19.7109375" customWidth="1"/>
    <col min="6652" max="6652" width="18.7109375" customWidth="1"/>
    <col min="6653" max="6654" width="15.28515625" bestFit="1" customWidth="1"/>
    <col min="6655" max="6655" width="19.5703125" customWidth="1"/>
    <col min="6656" max="6663" width="0" hidden="1" customWidth="1"/>
    <col min="6664" max="6664" width="17.140625" customWidth="1"/>
    <col min="6905" max="6905" width="108" customWidth="1"/>
    <col min="6906" max="6907" width="19.7109375" customWidth="1"/>
    <col min="6908" max="6908" width="18.7109375" customWidth="1"/>
    <col min="6909" max="6910" width="15.28515625" bestFit="1" customWidth="1"/>
    <col min="6911" max="6911" width="19.5703125" customWidth="1"/>
    <col min="6912" max="6919" width="0" hidden="1" customWidth="1"/>
    <col min="6920" max="6920" width="17.140625" customWidth="1"/>
    <col min="7161" max="7161" width="108" customWidth="1"/>
    <col min="7162" max="7163" width="19.7109375" customWidth="1"/>
    <col min="7164" max="7164" width="18.7109375" customWidth="1"/>
    <col min="7165" max="7166" width="15.28515625" bestFit="1" customWidth="1"/>
    <col min="7167" max="7167" width="19.5703125" customWidth="1"/>
    <col min="7168" max="7175" width="0" hidden="1" customWidth="1"/>
    <col min="7176" max="7176" width="17.140625" customWidth="1"/>
    <col min="7417" max="7417" width="108" customWidth="1"/>
    <col min="7418" max="7419" width="19.7109375" customWidth="1"/>
    <col min="7420" max="7420" width="18.7109375" customWidth="1"/>
    <col min="7421" max="7422" width="15.28515625" bestFit="1" customWidth="1"/>
    <col min="7423" max="7423" width="19.5703125" customWidth="1"/>
    <col min="7424" max="7431" width="0" hidden="1" customWidth="1"/>
    <col min="7432" max="7432" width="17.140625" customWidth="1"/>
    <col min="7673" max="7673" width="108" customWidth="1"/>
    <col min="7674" max="7675" width="19.7109375" customWidth="1"/>
    <col min="7676" max="7676" width="18.7109375" customWidth="1"/>
    <col min="7677" max="7678" width="15.28515625" bestFit="1" customWidth="1"/>
    <col min="7679" max="7679" width="19.5703125" customWidth="1"/>
    <col min="7680" max="7687" width="0" hidden="1" customWidth="1"/>
    <col min="7688" max="7688" width="17.140625" customWidth="1"/>
    <col min="7929" max="7929" width="108" customWidth="1"/>
    <col min="7930" max="7931" width="19.7109375" customWidth="1"/>
    <col min="7932" max="7932" width="18.7109375" customWidth="1"/>
    <col min="7933" max="7934" width="15.28515625" bestFit="1" customWidth="1"/>
    <col min="7935" max="7935" width="19.5703125" customWidth="1"/>
    <col min="7936" max="7943" width="0" hidden="1" customWidth="1"/>
    <col min="7944" max="7944" width="17.140625" customWidth="1"/>
    <col min="8185" max="8185" width="108" customWidth="1"/>
    <col min="8186" max="8187" width="19.7109375" customWidth="1"/>
    <col min="8188" max="8188" width="18.7109375" customWidth="1"/>
    <col min="8189" max="8190" width="15.28515625" bestFit="1" customWidth="1"/>
    <col min="8191" max="8191" width="19.5703125" customWidth="1"/>
    <col min="8192" max="8199" width="0" hidden="1" customWidth="1"/>
    <col min="8200" max="8200" width="17.140625" customWidth="1"/>
    <col min="8441" max="8441" width="108" customWidth="1"/>
    <col min="8442" max="8443" width="19.7109375" customWidth="1"/>
    <col min="8444" max="8444" width="18.7109375" customWidth="1"/>
    <col min="8445" max="8446" width="15.28515625" bestFit="1" customWidth="1"/>
    <col min="8447" max="8447" width="19.5703125" customWidth="1"/>
    <col min="8448" max="8455" width="0" hidden="1" customWidth="1"/>
    <col min="8456" max="8456" width="17.140625" customWidth="1"/>
    <col min="8697" max="8697" width="108" customWidth="1"/>
    <col min="8698" max="8699" width="19.7109375" customWidth="1"/>
    <col min="8700" max="8700" width="18.7109375" customWidth="1"/>
    <col min="8701" max="8702" width="15.28515625" bestFit="1" customWidth="1"/>
    <col min="8703" max="8703" width="19.5703125" customWidth="1"/>
    <col min="8704" max="8711" width="0" hidden="1" customWidth="1"/>
    <col min="8712" max="8712" width="17.140625" customWidth="1"/>
    <col min="8953" max="8953" width="108" customWidth="1"/>
    <col min="8954" max="8955" width="19.7109375" customWidth="1"/>
    <col min="8956" max="8956" width="18.7109375" customWidth="1"/>
    <col min="8957" max="8958" width="15.28515625" bestFit="1" customWidth="1"/>
    <col min="8959" max="8959" width="19.5703125" customWidth="1"/>
    <col min="8960" max="8967" width="0" hidden="1" customWidth="1"/>
    <col min="8968" max="8968" width="17.140625" customWidth="1"/>
    <col min="9209" max="9209" width="108" customWidth="1"/>
    <col min="9210" max="9211" width="19.7109375" customWidth="1"/>
    <col min="9212" max="9212" width="18.7109375" customWidth="1"/>
    <col min="9213" max="9214" width="15.28515625" bestFit="1" customWidth="1"/>
    <col min="9215" max="9215" width="19.5703125" customWidth="1"/>
    <col min="9216" max="9223" width="0" hidden="1" customWidth="1"/>
    <col min="9224" max="9224" width="17.140625" customWidth="1"/>
    <col min="9465" max="9465" width="108" customWidth="1"/>
    <col min="9466" max="9467" width="19.7109375" customWidth="1"/>
    <col min="9468" max="9468" width="18.7109375" customWidth="1"/>
    <col min="9469" max="9470" width="15.28515625" bestFit="1" customWidth="1"/>
    <col min="9471" max="9471" width="19.5703125" customWidth="1"/>
    <col min="9472" max="9479" width="0" hidden="1" customWidth="1"/>
    <col min="9480" max="9480" width="17.140625" customWidth="1"/>
    <col min="9721" max="9721" width="108" customWidth="1"/>
    <col min="9722" max="9723" width="19.7109375" customWidth="1"/>
    <col min="9724" max="9724" width="18.7109375" customWidth="1"/>
    <col min="9725" max="9726" width="15.28515625" bestFit="1" customWidth="1"/>
    <col min="9727" max="9727" width="19.5703125" customWidth="1"/>
    <col min="9728" max="9735" width="0" hidden="1" customWidth="1"/>
    <col min="9736" max="9736" width="17.140625" customWidth="1"/>
    <col min="9977" max="9977" width="108" customWidth="1"/>
    <col min="9978" max="9979" width="19.7109375" customWidth="1"/>
    <col min="9980" max="9980" width="18.7109375" customWidth="1"/>
    <col min="9981" max="9982" width="15.28515625" bestFit="1" customWidth="1"/>
    <col min="9983" max="9983" width="19.5703125" customWidth="1"/>
    <col min="9984" max="9991" width="0" hidden="1" customWidth="1"/>
    <col min="9992" max="9992" width="17.140625" customWidth="1"/>
    <col min="10233" max="10233" width="108" customWidth="1"/>
    <col min="10234" max="10235" width="19.7109375" customWidth="1"/>
    <col min="10236" max="10236" width="18.7109375" customWidth="1"/>
    <col min="10237" max="10238" width="15.28515625" bestFit="1" customWidth="1"/>
    <col min="10239" max="10239" width="19.5703125" customWidth="1"/>
    <col min="10240" max="10247" width="0" hidden="1" customWidth="1"/>
    <col min="10248" max="10248" width="17.140625" customWidth="1"/>
    <col min="10489" max="10489" width="108" customWidth="1"/>
    <col min="10490" max="10491" width="19.7109375" customWidth="1"/>
    <col min="10492" max="10492" width="18.7109375" customWidth="1"/>
    <col min="10493" max="10494" width="15.28515625" bestFit="1" customWidth="1"/>
    <col min="10495" max="10495" width="19.5703125" customWidth="1"/>
    <col min="10496" max="10503" width="0" hidden="1" customWidth="1"/>
    <col min="10504" max="10504" width="17.140625" customWidth="1"/>
    <col min="10745" max="10745" width="108" customWidth="1"/>
    <col min="10746" max="10747" width="19.7109375" customWidth="1"/>
    <col min="10748" max="10748" width="18.7109375" customWidth="1"/>
    <col min="10749" max="10750" width="15.28515625" bestFit="1" customWidth="1"/>
    <col min="10751" max="10751" width="19.5703125" customWidth="1"/>
    <col min="10752" max="10759" width="0" hidden="1" customWidth="1"/>
    <col min="10760" max="10760" width="17.140625" customWidth="1"/>
    <col min="11001" max="11001" width="108" customWidth="1"/>
    <col min="11002" max="11003" width="19.7109375" customWidth="1"/>
    <col min="11004" max="11004" width="18.7109375" customWidth="1"/>
    <col min="11005" max="11006" width="15.28515625" bestFit="1" customWidth="1"/>
    <col min="11007" max="11007" width="19.5703125" customWidth="1"/>
    <col min="11008" max="11015" width="0" hidden="1" customWidth="1"/>
    <col min="11016" max="11016" width="17.140625" customWidth="1"/>
    <col min="11257" max="11257" width="108" customWidth="1"/>
    <col min="11258" max="11259" width="19.7109375" customWidth="1"/>
    <col min="11260" max="11260" width="18.7109375" customWidth="1"/>
    <col min="11261" max="11262" width="15.28515625" bestFit="1" customWidth="1"/>
    <col min="11263" max="11263" width="19.5703125" customWidth="1"/>
    <col min="11264" max="11271" width="0" hidden="1" customWidth="1"/>
    <col min="11272" max="11272" width="17.140625" customWidth="1"/>
    <col min="11513" max="11513" width="108" customWidth="1"/>
    <col min="11514" max="11515" width="19.7109375" customWidth="1"/>
    <col min="11516" max="11516" width="18.7109375" customWidth="1"/>
    <col min="11517" max="11518" width="15.28515625" bestFit="1" customWidth="1"/>
    <col min="11519" max="11519" width="19.5703125" customWidth="1"/>
    <col min="11520" max="11527" width="0" hidden="1" customWidth="1"/>
    <col min="11528" max="11528" width="17.140625" customWidth="1"/>
    <col min="11769" max="11769" width="108" customWidth="1"/>
    <col min="11770" max="11771" width="19.7109375" customWidth="1"/>
    <col min="11772" max="11772" width="18.7109375" customWidth="1"/>
    <col min="11773" max="11774" width="15.28515625" bestFit="1" customWidth="1"/>
    <col min="11775" max="11775" width="19.5703125" customWidth="1"/>
    <col min="11776" max="11783" width="0" hidden="1" customWidth="1"/>
    <col min="11784" max="11784" width="17.140625" customWidth="1"/>
    <col min="12025" max="12025" width="108" customWidth="1"/>
    <col min="12026" max="12027" width="19.7109375" customWidth="1"/>
    <col min="12028" max="12028" width="18.7109375" customWidth="1"/>
    <col min="12029" max="12030" width="15.28515625" bestFit="1" customWidth="1"/>
    <col min="12031" max="12031" width="19.5703125" customWidth="1"/>
    <col min="12032" max="12039" width="0" hidden="1" customWidth="1"/>
    <col min="12040" max="12040" width="17.140625" customWidth="1"/>
    <col min="12281" max="12281" width="108" customWidth="1"/>
    <col min="12282" max="12283" width="19.7109375" customWidth="1"/>
    <col min="12284" max="12284" width="18.7109375" customWidth="1"/>
    <col min="12285" max="12286" width="15.28515625" bestFit="1" customWidth="1"/>
    <col min="12287" max="12287" width="19.5703125" customWidth="1"/>
    <col min="12288" max="12295" width="0" hidden="1" customWidth="1"/>
    <col min="12296" max="12296" width="17.140625" customWidth="1"/>
    <col min="12537" max="12537" width="108" customWidth="1"/>
    <col min="12538" max="12539" width="19.7109375" customWidth="1"/>
    <col min="12540" max="12540" width="18.7109375" customWidth="1"/>
    <col min="12541" max="12542" width="15.28515625" bestFit="1" customWidth="1"/>
    <col min="12543" max="12543" width="19.5703125" customWidth="1"/>
    <col min="12544" max="12551" width="0" hidden="1" customWidth="1"/>
    <col min="12552" max="12552" width="17.140625" customWidth="1"/>
    <col min="12793" max="12793" width="108" customWidth="1"/>
    <col min="12794" max="12795" width="19.7109375" customWidth="1"/>
    <col min="12796" max="12796" width="18.7109375" customWidth="1"/>
    <col min="12797" max="12798" width="15.28515625" bestFit="1" customWidth="1"/>
    <col min="12799" max="12799" width="19.5703125" customWidth="1"/>
    <col min="12800" max="12807" width="0" hidden="1" customWidth="1"/>
    <col min="12808" max="12808" width="17.140625" customWidth="1"/>
    <col min="13049" max="13049" width="108" customWidth="1"/>
    <col min="13050" max="13051" width="19.7109375" customWidth="1"/>
    <col min="13052" max="13052" width="18.7109375" customWidth="1"/>
    <col min="13053" max="13054" width="15.28515625" bestFit="1" customWidth="1"/>
    <col min="13055" max="13055" width="19.5703125" customWidth="1"/>
    <col min="13056" max="13063" width="0" hidden="1" customWidth="1"/>
    <col min="13064" max="13064" width="17.140625" customWidth="1"/>
    <col min="13305" max="13305" width="108" customWidth="1"/>
    <col min="13306" max="13307" width="19.7109375" customWidth="1"/>
    <col min="13308" max="13308" width="18.7109375" customWidth="1"/>
    <col min="13309" max="13310" width="15.28515625" bestFit="1" customWidth="1"/>
    <col min="13311" max="13311" width="19.5703125" customWidth="1"/>
    <col min="13312" max="13319" width="0" hidden="1" customWidth="1"/>
    <col min="13320" max="13320" width="17.140625" customWidth="1"/>
    <col min="13561" max="13561" width="108" customWidth="1"/>
    <col min="13562" max="13563" width="19.7109375" customWidth="1"/>
    <col min="13564" max="13564" width="18.7109375" customWidth="1"/>
    <col min="13565" max="13566" width="15.28515625" bestFit="1" customWidth="1"/>
    <col min="13567" max="13567" width="19.5703125" customWidth="1"/>
    <col min="13568" max="13575" width="0" hidden="1" customWidth="1"/>
    <col min="13576" max="13576" width="17.140625" customWidth="1"/>
    <col min="13817" max="13817" width="108" customWidth="1"/>
    <col min="13818" max="13819" width="19.7109375" customWidth="1"/>
    <col min="13820" max="13820" width="18.7109375" customWidth="1"/>
    <col min="13821" max="13822" width="15.28515625" bestFit="1" customWidth="1"/>
    <col min="13823" max="13823" width="19.5703125" customWidth="1"/>
    <col min="13824" max="13831" width="0" hidden="1" customWidth="1"/>
    <col min="13832" max="13832" width="17.140625" customWidth="1"/>
    <col min="14073" max="14073" width="108" customWidth="1"/>
    <col min="14074" max="14075" width="19.7109375" customWidth="1"/>
    <col min="14076" max="14076" width="18.7109375" customWidth="1"/>
    <col min="14077" max="14078" width="15.28515625" bestFit="1" customWidth="1"/>
    <col min="14079" max="14079" width="19.5703125" customWidth="1"/>
    <col min="14080" max="14087" width="0" hidden="1" customWidth="1"/>
    <col min="14088" max="14088" width="17.140625" customWidth="1"/>
    <col min="14329" max="14329" width="108" customWidth="1"/>
    <col min="14330" max="14331" width="19.7109375" customWidth="1"/>
    <col min="14332" max="14332" width="18.7109375" customWidth="1"/>
    <col min="14333" max="14334" width="15.28515625" bestFit="1" customWidth="1"/>
    <col min="14335" max="14335" width="19.5703125" customWidth="1"/>
    <col min="14336" max="14343" width="0" hidden="1" customWidth="1"/>
    <col min="14344" max="14344" width="17.140625" customWidth="1"/>
    <col min="14585" max="14585" width="108" customWidth="1"/>
    <col min="14586" max="14587" width="19.7109375" customWidth="1"/>
    <col min="14588" max="14588" width="18.7109375" customWidth="1"/>
    <col min="14589" max="14590" width="15.28515625" bestFit="1" customWidth="1"/>
    <col min="14591" max="14591" width="19.5703125" customWidth="1"/>
    <col min="14592" max="14599" width="0" hidden="1" customWidth="1"/>
    <col min="14600" max="14600" width="17.140625" customWidth="1"/>
    <col min="14841" max="14841" width="108" customWidth="1"/>
    <col min="14842" max="14843" width="19.7109375" customWidth="1"/>
    <col min="14844" max="14844" width="18.7109375" customWidth="1"/>
    <col min="14845" max="14846" width="15.28515625" bestFit="1" customWidth="1"/>
    <col min="14847" max="14847" width="19.5703125" customWidth="1"/>
    <col min="14848" max="14855" width="0" hidden="1" customWidth="1"/>
    <col min="14856" max="14856" width="17.140625" customWidth="1"/>
    <col min="15097" max="15097" width="108" customWidth="1"/>
    <col min="15098" max="15099" width="19.7109375" customWidth="1"/>
    <col min="15100" max="15100" width="18.7109375" customWidth="1"/>
    <col min="15101" max="15102" width="15.28515625" bestFit="1" customWidth="1"/>
    <col min="15103" max="15103" width="19.5703125" customWidth="1"/>
    <col min="15104" max="15111" width="0" hidden="1" customWidth="1"/>
    <col min="15112" max="15112" width="17.140625" customWidth="1"/>
    <col min="15353" max="15353" width="108" customWidth="1"/>
    <col min="15354" max="15355" width="19.7109375" customWidth="1"/>
    <col min="15356" max="15356" width="18.7109375" customWidth="1"/>
    <col min="15357" max="15358" width="15.28515625" bestFit="1" customWidth="1"/>
    <col min="15359" max="15359" width="19.5703125" customWidth="1"/>
    <col min="15360" max="15367" width="0" hidden="1" customWidth="1"/>
    <col min="15368" max="15368" width="17.140625" customWidth="1"/>
    <col min="15609" max="15609" width="108" customWidth="1"/>
    <col min="15610" max="15611" width="19.7109375" customWidth="1"/>
    <col min="15612" max="15612" width="18.7109375" customWidth="1"/>
    <col min="15613" max="15614" width="15.28515625" bestFit="1" customWidth="1"/>
    <col min="15615" max="15615" width="19.5703125" customWidth="1"/>
    <col min="15616" max="15623" width="0" hidden="1" customWidth="1"/>
    <col min="15624" max="15624" width="17.140625" customWidth="1"/>
    <col min="15865" max="15865" width="108" customWidth="1"/>
    <col min="15866" max="15867" width="19.7109375" customWidth="1"/>
    <col min="15868" max="15868" width="18.7109375" customWidth="1"/>
    <col min="15869" max="15870" width="15.28515625" bestFit="1" customWidth="1"/>
    <col min="15871" max="15871" width="19.5703125" customWidth="1"/>
    <col min="15872" max="15879" width="0" hidden="1" customWidth="1"/>
    <col min="15880" max="15880" width="17.140625" customWidth="1"/>
    <col min="16121" max="16121" width="108" customWidth="1"/>
    <col min="16122" max="16123" width="19.7109375" customWidth="1"/>
    <col min="16124" max="16124" width="18.7109375" customWidth="1"/>
    <col min="16125" max="16126" width="15.28515625" bestFit="1" customWidth="1"/>
    <col min="16127" max="16127" width="19.5703125" customWidth="1"/>
    <col min="16128" max="16135" width="0" hidden="1" customWidth="1"/>
    <col min="16136" max="16136" width="17.140625" customWidth="1"/>
  </cols>
  <sheetData>
    <row r="7" spans="1:8" ht="18.75" customHeight="1" x14ac:dyDescent="0.25">
      <c r="A7" s="29" t="s">
        <v>0</v>
      </c>
      <c r="B7" s="29"/>
      <c r="C7" s="29"/>
      <c r="D7" s="29"/>
      <c r="E7" s="29"/>
      <c r="F7" s="29"/>
      <c r="G7" s="29"/>
      <c r="H7" s="29"/>
    </row>
    <row r="8" spans="1:8" ht="18.75" x14ac:dyDescent="0.25">
      <c r="A8" s="29" t="s">
        <v>1</v>
      </c>
      <c r="B8" s="29"/>
      <c r="C8" s="29"/>
      <c r="D8" s="29"/>
      <c r="E8" s="29"/>
      <c r="F8" s="29"/>
      <c r="G8" s="29"/>
      <c r="H8" s="29"/>
    </row>
    <row r="9" spans="1:8" ht="18.75" customHeight="1" x14ac:dyDescent="0.25">
      <c r="A9" s="30" t="s">
        <v>2</v>
      </c>
      <c r="B9" s="30"/>
      <c r="C9" s="30"/>
      <c r="D9" s="30"/>
      <c r="E9" s="30"/>
      <c r="F9" s="30"/>
      <c r="G9" s="30"/>
      <c r="H9" s="30"/>
    </row>
    <row r="10" spans="1:8" x14ac:dyDescent="0.25">
      <c r="A10" s="30" t="s">
        <v>3</v>
      </c>
      <c r="B10" s="30"/>
      <c r="C10" s="30"/>
      <c r="D10" s="30"/>
      <c r="E10" s="30"/>
      <c r="F10" s="30"/>
      <c r="G10" s="30"/>
      <c r="H10" s="30"/>
    </row>
    <row r="11" spans="1:8" x14ac:dyDescent="0.25">
      <c r="E11" s="2"/>
    </row>
    <row r="12" spans="1:8" ht="31.5" customHeight="1" x14ac:dyDescent="0.25">
      <c r="A12" s="31" t="s">
        <v>4</v>
      </c>
      <c r="B12" s="31" t="s">
        <v>5</v>
      </c>
      <c r="C12" s="31" t="s">
        <v>6</v>
      </c>
      <c r="D12" s="31" t="s">
        <v>7</v>
      </c>
      <c r="E12" s="31"/>
      <c r="F12" s="31"/>
      <c r="G12" s="31"/>
      <c r="H12" s="31" t="s">
        <v>8</v>
      </c>
    </row>
    <row r="13" spans="1:8" ht="15.75" x14ac:dyDescent="0.25">
      <c r="A13" s="31"/>
      <c r="B13" s="31"/>
      <c r="C13" s="31"/>
      <c r="D13" s="3" t="s">
        <v>9</v>
      </c>
      <c r="E13" s="3" t="s">
        <v>10</v>
      </c>
      <c r="F13" s="3" t="s">
        <v>11</v>
      </c>
      <c r="G13" s="3" t="s">
        <v>12</v>
      </c>
      <c r="H13" s="31"/>
    </row>
    <row r="14" spans="1:8" ht="15.75" x14ac:dyDescent="0.25">
      <c r="A14" s="4" t="s">
        <v>13</v>
      </c>
      <c r="B14" s="5"/>
      <c r="C14" s="5"/>
      <c r="D14" s="6"/>
      <c r="E14" s="6"/>
      <c r="F14" s="6"/>
      <c r="G14" s="6"/>
      <c r="H14" s="6"/>
    </row>
    <row r="15" spans="1:8" ht="15.75" x14ac:dyDescent="0.25">
      <c r="A15" s="7" t="s">
        <v>14</v>
      </c>
      <c r="B15" s="8">
        <f>SUM(B16:B18)</f>
        <v>4609985821</v>
      </c>
      <c r="C15" s="8">
        <f>SUM(C16:C18)</f>
        <v>4612002117.4799995</v>
      </c>
      <c r="D15" s="8">
        <f t="shared" ref="D15:H15" si="0">SUM(D16:D18)</f>
        <v>315484726.60000002</v>
      </c>
      <c r="E15" s="8">
        <f t="shared" si="0"/>
        <v>315278643.72000003</v>
      </c>
      <c r="F15" s="8">
        <f t="shared" si="0"/>
        <v>317643961.52000004</v>
      </c>
      <c r="G15" s="8">
        <f t="shared" si="0"/>
        <v>318265122.63</v>
      </c>
      <c r="H15" s="8">
        <f t="shared" si="0"/>
        <v>1266672454.47</v>
      </c>
    </row>
    <row r="16" spans="1:8" ht="15.75" x14ac:dyDescent="0.25">
      <c r="A16" s="9" t="s">
        <v>15</v>
      </c>
      <c r="B16" s="10">
        <v>3686934119</v>
      </c>
      <c r="C16" s="11">
        <v>3688950415.48</v>
      </c>
      <c r="D16" s="11">
        <v>263624171.47</v>
      </c>
      <c r="E16" s="10">
        <v>263449562.63000003</v>
      </c>
      <c r="F16" s="10">
        <v>265354560.49000004</v>
      </c>
      <c r="G16" s="10">
        <v>265917145.62999997</v>
      </c>
      <c r="H16" s="10">
        <f>SUM(D16:G16)</f>
        <v>1058345440.22</v>
      </c>
    </row>
    <row r="17" spans="1:8" ht="15.75" x14ac:dyDescent="0.25">
      <c r="A17" s="9" t="s">
        <v>16</v>
      </c>
      <c r="B17" s="10">
        <v>467930880</v>
      </c>
      <c r="C17" s="11">
        <v>467930880</v>
      </c>
      <c r="D17" s="11">
        <v>11310022.75</v>
      </c>
      <c r="E17" s="10">
        <v>11305632.41</v>
      </c>
      <c r="F17" s="10">
        <v>11473613.09</v>
      </c>
      <c r="G17" s="10">
        <v>11529622.75</v>
      </c>
      <c r="H17" s="10">
        <f>SUM(D17:G17)</f>
        <v>45618891</v>
      </c>
    </row>
    <row r="18" spans="1:8" ht="15.75" x14ac:dyDescent="0.25">
      <c r="A18" s="9" t="s">
        <v>17</v>
      </c>
      <c r="B18" s="10">
        <v>455120822</v>
      </c>
      <c r="C18" s="11">
        <v>455120822</v>
      </c>
      <c r="D18" s="11">
        <v>40550532.380000003</v>
      </c>
      <c r="E18" s="10">
        <v>40523448.68</v>
      </c>
      <c r="F18" s="10">
        <v>40815787.93999999</v>
      </c>
      <c r="G18" s="10">
        <v>40818354.250000007</v>
      </c>
      <c r="H18" s="10">
        <f>SUM(D18:G18)</f>
        <v>162708123.25</v>
      </c>
    </row>
    <row r="19" spans="1:8" ht="15.75" x14ac:dyDescent="0.25">
      <c r="A19" s="7" t="s">
        <v>18</v>
      </c>
      <c r="B19" s="12">
        <f>SUM(B20:B28)</f>
        <v>1374718319</v>
      </c>
      <c r="C19" s="12">
        <f>SUM(C20:C28)</f>
        <v>1345587247.75</v>
      </c>
      <c r="D19" s="12">
        <f t="shared" ref="D19:H19" si="1">SUM(D20:D28)</f>
        <v>4334027.09</v>
      </c>
      <c r="E19" s="12">
        <f t="shared" si="1"/>
        <v>10940431.09</v>
      </c>
      <c r="F19" s="12">
        <f t="shared" si="1"/>
        <v>20890067.629999999</v>
      </c>
      <c r="G19" s="12">
        <f t="shared" si="1"/>
        <v>70888196.150000006</v>
      </c>
      <c r="H19" s="12">
        <f t="shared" si="1"/>
        <v>107052721.96000001</v>
      </c>
    </row>
    <row r="20" spans="1:8" ht="15.75" x14ac:dyDescent="0.25">
      <c r="A20" s="9" t="s">
        <v>19</v>
      </c>
      <c r="B20" s="13">
        <v>24043525</v>
      </c>
      <c r="C20" s="11">
        <v>12930315</v>
      </c>
      <c r="D20" s="11">
        <v>400131.26</v>
      </c>
      <c r="E20" s="13">
        <v>759325.05</v>
      </c>
      <c r="F20" s="13">
        <v>328658.04000000004</v>
      </c>
      <c r="G20" s="13">
        <v>2818944.08</v>
      </c>
      <c r="H20" s="10">
        <f t="shared" ref="H20:H28" si="2">SUM(D20:G20)</f>
        <v>4307058.43</v>
      </c>
    </row>
    <row r="21" spans="1:8" ht="15.75" x14ac:dyDescent="0.25">
      <c r="A21" s="9" t="s">
        <v>20</v>
      </c>
      <c r="B21" s="13">
        <v>15352984</v>
      </c>
      <c r="C21" s="11">
        <v>5352984</v>
      </c>
      <c r="D21" s="13">
        <v>0</v>
      </c>
      <c r="E21" s="13">
        <v>387040</v>
      </c>
      <c r="F21" s="13">
        <v>245440</v>
      </c>
      <c r="G21" s="13">
        <v>348721.66000000003</v>
      </c>
      <c r="H21" s="10">
        <f t="shared" si="2"/>
        <v>981201.66</v>
      </c>
    </row>
    <row r="22" spans="1:8" ht="15.75" x14ac:dyDescent="0.25">
      <c r="A22" s="9" t="s">
        <v>21</v>
      </c>
      <c r="B22" s="13">
        <v>19877956</v>
      </c>
      <c r="C22" s="11">
        <v>11208922.960000001</v>
      </c>
      <c r="D22" s="13">
        <v>0</v>
      </c>
      <c r="E22" s="13">
        <v>0</v>
      </c>
      <c r="F22" s="13">
        <v>0</v>
      </c>
      <c r="G22" s="13">
        <v>1733781.5</v>
      </c>
      <c r="H22" s="10">
        <f t="shared" si="2"/>
        <v>1733781.5</v>
      </c>
    </row>
    <row r="23" spans="1:8" ht="15.75" x14ac:dyDescent="0.25">
      <c r="A23" s="9" t="s">
        <v>22</v>
      </c>
      <c r="B23" s="13">
        <v>40300</v>
      </c>
      <c r="C23" s="11">
        <v>40300</v>
      </c>
      <c r="D23" s="13">
        <v>0</v>
      </c>
      <c r="E23" s="13">
        <v>0</v>
      </c>
      <c r="F23" s="13">
        <v>0</v>
      </c>
      <c r="G23" s="13">
        <v>520</v>
      </c>
      <c r="H23" s="10">
        <f t="shared" si="2"/>
        <v>520</v>
      </c>
    </row>
    <row r="24" spans="1:8" ht="15.75" x14ac:dyDescent="0.25">
      <c r="A24" s="9" t="s">
        <v>23</v>
      </c>
      <c r="B24" s="13">
        <v>821059240</v>
      </c>
      <c r="C24" s="11">
        <v>63150983.039999999</v>
      </c>
      <c r="D24" s="11">
        <v>1007720</v>
      </c>
      <c r="E24" s="13">
        <v>1156368.1400000001</v>
      </c>
      <c r="F24" s="13">
        <v>13529439.199999999</v>
      </c>
      <c r="G24" s="13">
        <v>6484361.5199999996</v>
      </c>
      <c r="H24" s="10">
        <f t="shared" si="2"/>
        <v>22177888.859999999</v>
      </c>
    </row>
    <row r="25" spans="1:8" ht="18" customHeight="1" x14ac:dyDescent="0.25">
      <c r="A25" s="9" t="s">
        <v>24</v>
      </c>
      <c r="B25" s="13">
        <v>164000000</v>
      </c>
      <c r="C25" s="11">
        <v>40813060</v>
      </c>
      <c r="D25" s="11">
        <v>755574.79</v>
      </c>
      <c r="E25" s="13">
        <v>985483.07000000007</v>
      </c>
      <c r="F25" s="13">
        <v>260742.2899999998</v>
      </c>
      <c r="G25" s="13">
        <v>0</v>
      </c>
      <c r="H25" s="10">
        <f t="shared" si="2"/>
        <v>2001800.15</v>
      </c>
    </row>
    <row r="26" spans="1:8" ht="13.5" customHeight="1" x14ac:dyDescent="0.25">
      <c r="A26" s="9" t="s">
        <v>25</v>
      </c>
      <c r="B26" s="14">
        <v>297243412</v>
      </c>
      <c r="C26" s="11">
        <v>396407579.77999997</v>
      </c>
      <c r="D26" s="11">
        <v>2170601.04</v>
      </c>
      <c r="E26" s="14">
        <v>7150714.8299999991</v>
      </c>
      <c r="F26" s="14">
        <v>6516788.1000000006</v>
      </c>
      <c r="G26" s="14">
        <v>22451861.270000003</v>
      </c>
      <c r="H26" s="10">
        <f t="shared" si="2"/>
        <v>38289965.240000002</v>
      </c>
    </row>
    <row r="27" spans="1:8" ht="15.75" x14ac:dyDescent="0.25">
      <c r="A27" s="9" t="s">
        <v>26</v>
      </c>
      <c r="B27" s="14">
        <v>195195</v>
      </c>
      <c r="C27" s="11">
        <v>645695</v>
      </c>
      <c r="D27" s="14">
        <v>0</v>
      </c>
      <c r="E27" s="14">
        <v>501500</v>
      </c>
      <c r="F27" s="14">
        <v>9000</v>
      </c>
      <c r="G27" s="14">
        <v>73515.439999999944</v>
      </c>
      <c r="H27" s="10">
        <f t="shared" si="2"/>
        <v>584015.43999999994</v>
      </c>
    </row>
    <row r="28" spans="1:8" ht="15" customHeight="1" x14ac:dyDescent="0.25">
      <c r="A28" s="9" t="s">
        <v>27</v>
      </c>
      <c r="B28" s="15">
        <v>32905707</v>
      </c>
      <c r="C28" s="11">
        <v>815037407.97000003</v>
      </c>
      <c r="D28" s="15">
        <v>0</v>
      </c>
      <c r="E28" s="15">
        <v>0</v>
      </c>
      <c r="F28" s="15">
        <v>0</v>
      </c>
      <c r="G28" s="15">
        <v>36976490.68</v>
      </c>
      <c r="H28" s="10">
        <f t="shared" si="2"/>
        <v>36976490.68</v>
      </c>
    </row>
    <row r="29" spans="1:8" ht="15.75" x14ac:dyDescent="0.25">
      <c r="A29" s="7" t="s">
        <v>28</v>
      </c>
      <c r="B29" s="16">
        <f>SUM(B30:B38)</f>
        <v>598547681</v>
      </c>
      <c r="C29" s="16">
        <f>SUM(C30:C38)</f>
        <v>925925734.11000001</v>
      </c>
      <c r="D29" s="16">
        <f t="shared" ref="D29:H29" si="3">SUM(D30:D38)</f>
        <v>19135744.07</v>
      </c>
      <c r="E29" s="16">
        <f t="shared" si="3"/>
        <v>52768421.700000003</v>
      </c>
      <c r="F29" s="16">
        <f t="shared" si="3"/>
        <v>10088747.58</v>
      </c>
      <c r="G29" s="16">
        <f t="shared" si="3"/>
        <v>32529950.899999987</v>
      </c>
      <c r="H29" s="16">
        <f t="shared" si="3"/>
        <v>114522864.25</v>
      </c>
    </row>
    <row r="30" spans="1:8" ht="15.75" x14ac:dyDescent="0.25">
      <c r="A30" s="17" t="s">
        <v>29</v>
      </c>
      <c r="B30" s="11">
        <v>8806348</v>
      </c>
      <c r="C30" s="11">
        <v>21661294.52</v>
      </c>
      <c r="D30" s="11">
        <v>0</v>
      </c>
      <c r="E30" s="11">
        <v>0</v>
      </c>
      <c r="F30" s="11">
        <v>0</v>
      </c>
      <c r="G30" s="11">
        <v>235519.83</v>
      </c>
      <c r="H30" s="10">
        <f t="shared" ref="H30:H38" si="4">SUM(D30:G30)</f>
        <v>235519.83</v>
      </c>
    </row>
    <row r="31" spans="1:8" ht="15.75" x14ac:dyDescent="0.25">
      <c r="A31" s="17" t="s">
        <v>30</v>
      </c>
      <c r="B31" s="11">
        <v>40000000</v>
      </c>
      <c r="C31" s="11">
        <v>139479376.40000001</v>
      </c>
      <c r="D31" s="11">
        <v>0</v>
      </c>
      <c r="E31" s="11">
        <v>0</v>
      </c>
      <c r="F31" s="11">
        <v>0</v>
      </c>
      <c r="G31" s="11">
        <v>250856.2</v>
      </c>
      <c r="H31" s="10">
        <f t="shared" si="4"/>
        <v>250856.2</v>
      </c>
    </row>
    <row r="32" spans="1:8" ht="15.75" x14ac:dyDescent="0.25">
      <c r="A32" s="17" t="s">
        <v>31</v>
      </c>
      <c r="B32" s="11">
        <v>17754745</v>
      </c>
      <c r="C32" s="11">
        <v>20362522.52</v>
      </c>
      <c r="D32" s="11">
        <v>0</v>
      </c>
      <c r="E32" s="11">
        <v>0</v>
      </c>
      <c r="F32" s="11">
        <v>249216</v>
      </c>
      <c r="G32" s="11">
        <v>2610757.52</v>
      </c>
      <c r="H32" s="10">
        <f t="shared" si="4"/>
        <v>2859973.52</v>
      </c>
    </row>
    <row r="33" spans="1:8" ht="15.75" x14ac:dyDescent="0.25">
      <c r="A33" s="17" t="s">
        <v>32</v>
      </c>
      <c r="B33" s="11">
        <v>8600000</v>
      </c>
      <c r="C33" s="11">
        <v>8600000</v>
      </c>
      <c r="D33" s="11">
        <v>0</v>
      </c>
      <c r="E33" s="11">
        <v>0</v>
      </c>
      <c r="F33" s="11">
        <v>0</v>
      </c>
      <c r="G33" s="11">
        <v>0</v>
      </c>
      <c r="H33" s="10">
        <f t="shared" si="4"/>
        <v>0</v>
      </c>
    </row>
    <row r="34" spans="1:8" ht="15.75" x14ac:dyDescent="0.25">
      <c r="A34" s="17" t="s">
        <v>33</v>
      </c>
      <c r="B34" s="11">
        <v>23297321</v>
      </c>
      <c r="C34" s="11">
        <v>32395619.870000001</v>
      </c>
      <c r="D34" s="11">
        <v>7135744.0700000003</v>
      </c>
      <c r="E34" s="11">
        <v>-1128310.0700000003</v>
      </c>
      <c r="F34" s="11">
        <v>0</v>
      </c>
      <c r="G34" s="11">
        <v>13841.339999999851</v>
      </c>
      <c r="H34" s="10">
        <f t="shared" si="4"/>
        <v>6021275.3399999999</v>
      </c>
    </row>
    <row r="35" spans="1:8" ht="15.75" x14ac:dyDescent="0.25">
      <c r="A35" s="17" t="s">
        <v>34</v>
      </c>
      <c r="B35" s="11">
        <v>3628563</v>
      </c>
      <c r="C35" s="11">
        <v>3628563</v>
      </c>
      <c r="D35" s="11">
        <v>0</v>
      </c>
      <c r="E35" s="11">
        <v>0</v>
      </c>
      <c r="F35" s="11">
        <v>0</v>
      </c>
      <c r="G35" s="11">
        <v>29093.37</v>
      </c>
      <c r="H35" s="10">
        <f t="shared" si="4"/>
        <v>29093.37</v>
      </c>
    </row>
    <row r="36" spans="1:8" ht="15.75" x14ac:dyDescent="0.25">
      <c r="A36" s="17" t="s">
        <v>35</v>
      </c>
      <c r="B36" s="11">
        <v>327853751</v>
      </c>
      <c r="C36" s="11">
        <v>527432154.39999998</v>
      </c>
      <c r="D36" s="11">
        <v>12000000</v>
      </c>
      <c r="E36" s="11">
        <v>52393297.700000003</v>
      </c>
      <c r="F36" s="11">
        <v>6921240</v>
      </c>
      <c r="G36" s="11">
        <v>28116504.399999991</v>
      </c>
      <c r="H36" s="10">
        <f t="shared" si="4"/>
        <v>99431042.099999994</v>
      </c>
    </row>
    <row r="37" spans="1:8" ht="15.75" x14ac:dyDescent="0.25">
      <c r="A37" s="17" t="s">
        <v>36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0">
        <f t="shared" si="4"/>
        <v>0</v>
      </c>
    </row>
    <row r="38" spans="1:8" ht="15.75" x14ac:dyDescent="0.25">
      <c r="A38" s="17" t="s">
        <v>37</v>
      </c>
      <c r="B38" s="11">
        <v>168606953</v>
      </c>
      <c r="C38" s="11">
        <v>172366203.40000001</v>
      </c>
      <c r="D38" s="11">
        <v>0</v>
      </c>
      <c r="E38" s="11">
        <v>1503434.07</v>
      </c>
      <c r="F38" s="11">
        <v>2918291.58</v>
      </c>
      <c r="G38" s="11">
        <v>1273378.2399999993</v>
      </c>
      <c r="H38" s="10">
        <f t="shared" si="4"/>
        <v>5695103.8899999997</v>
      </c>
    </row>
    <row r="39" spans="1:8" ht="15.75" x14ac:dyDescent="0.25">
      <c r="A39" s="7" t="s">
        <v>38</v>
      </c>
      <c r="B39" s="18">
        <f>SUM(B40:B47)</f>
        <v>0</v>
      </c>
      <c r="C39" s="18">
        <f t="shared" ref="C39:H39" si="5">SUM(C40:C47)</f>
        <v>0</v>
      </c>
      <c r="D39" s="18">
        <f t="shared" si="5"/>
        <v>0</v>
      </c>
      <c r="E39" s="18">
        <f t="shared" si="5"/>
        <v>0</v>
      </c>
      <c r="F39" s="18">
        <f t="shared" si="5"/>
        <v>0</v>
      </c>
      <c r="G39" s="18">
        <f t="shared" si="5"/>
        <v>0</v>
      </c>
      <c r="H39" s="18">
        <f t="shared" si="5"/>
        <v>0</v>
      </c>
    </row>
    <row r="40" spans="1:8" ht="15.75" x14ac:dyDescent="0.25">
      <c r="A40" s="17" t="s">
        <v>39</v>
      </c>
      <c r="B40" s="11">
        <v>0</v>
      </c>
      <c r="C40" s="11">
        <v>0</v>
      </c>
      <c r="D40" s="11">
        <v>0</v>
      </c>
      <c r="E40" s="11">
        <v>0</v>
      </c>
      <c r="F40" s="11">
        <v>0</v>
      </c>
      <c r="G40" s="11">
        <v>0</v>
      </c>
      <c r="H40" s="10">
        <f t="shared" ref="H40:H47" si="6">SUM(D40:G40)</f>
        <v>0</v>
      </c>
    </row>
    <row r="41" spans="1:8" ht="15.75" x14ac:dyDescent="0.25">
      <c r="A41" s="17" t="s">
        <v>40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0">
        <f t="shared" si="6"/>
        <v>0</v>
      </c>
    </row>
    <row r="42" spans="1:8" ht="15.75" x14ac:dyDescent="0.25">
      <c r="A42" s="17" t="s">
        <v>41</v>
      </c>
      <c r="B42" s="11">
        <v>0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10">
        <f t="shared" si="6"/>
        <v>0</v>
      </c>
    </row>
    <row r="43" spans="1:8" ht="15.75" x14ac:dyDescent="0.25">
      <c r="A43" s="17" t="s">
        <v>42</v>
      </c>
      <c r="B43" s="11">
        <v>0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0">
        <f t="shared" si="6"/>
        <v>0</v>
      </c>
    </row>
    <row r="44" spans="1:8" ht="15.75" x14ac:dyDescent="0.25">
      <c r="A44" s="17" t="s">
        <v>43</v>
      </c>
      <c r="B44" s="11">
        <v>0</v>
      </c>
      <c r="C44" s="11">
        <v>0</v>
      </c>
      <c r="D44" s="11">
        <v>0</v>
      </c>
      <c r="E44" s="11">
        <v>0</v>
      </c>
      <c r="F44" s="11">
        <v>0</v>
      </c>
      <c r="G44" s="11">
        <v>0</v>
      </c>
      <c r="H44" s="10">
        <f t="shared" si="6"/>
        <v>0</v>
      </c>
    </row>
    <row r="45" spans="1:8" ht="15.75" x14ac:dyDescent="0.25">
      <c r="A45" s="17" t="s">
        <v>44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0">
        <f t="shared" si="6"/>
        <v>0</v>
      </c>
    </row>
    <row r="46" spans="1:8" ht="15.75" x14ac:dyDescent="0.25">
      <c r="A46" s="17" t="s">
        <v>45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  <c r="G46" s="11">
        <v>0</v>
      </c>
      <c r="H46" s="10">
        <f t="shared" si="6"/>
        <v>0</v>
      </c>
    </row>
    <row r="47" spans="1:8" ht="15.75" x14ac:dyDescent="0.25">
      <c r="A47" s="17" t="s">
        <v>46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  <c r="G47" s="11">
        <v>0</v>
      </c>
      <c r="H47" s="10">
        <f t="shared" si="6"/>
        <v>0</v>
      </c>
    </row>
    <row r="48" spans="1:8" ht="15.75" x14ac:dyDescent="0.25">
      <c r="A48" s="7" t="s">
        <v>47</v>
      </c>
      <c r="B48" s="18">
        <f>SUM(B49:B55)</f>
        <v>0</v>
      </c>
      <c r="C48" s="18">
        <f t="shared" ref="C48:H48" si="7">SUM(C49:C55)</f>
        <v>0</v>
      </c>
      <c r="D48" s="18">
        <f t="shared" si="7"/>
        <v>0</v>
      </c>
      <c r="E48" s="18">
        <f t="shared" si="7"/>
        <v>0</v>
      </c>
      <c r="F48" s="18">
        <f t="shared" si="7"/>
        <v>0</v>
      </c>
      <c r="G48" s="18">
        <f t="shared" si="7"/>
        <v>0</v>
      </c>
      <c r="H48" s="18">
        <f t="shared" si="7"/>
        <v>0</v>
      </c>
    </row>
    <row r="49" spans="1:8" ht="15.75" x14ac:dyDescent="0.25">
      <c r="A49" s="17" t="s">
        <v>48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0">
        <f t="shared" ref="H49:H55" si="8">SUM(D49:G49)</f>
        <v>0</v>
      </c>
    </row>
    <row r="50" spans="1:8" ht="15.75" x14ac:dyDescent="0.25">
      <c r="A50" s="17" t="s">
        <v>49</v>
      </c>
      <c r="B50" s="11">
        <v>0</v>
      </c>
      <c r="C50" s="11">
        <v>0</v>
      </c>
      <c r="D50" s="11">
        <v>0</v>
      </c>
      <c r="E50" s="11">
        <v>0</v>
      </c>
      <c r="F50" s="11">
        <v>0</v>
      </c>
      <c r="G50" s="11">
        <v>0</v>
      </c>
      <c r="H50" s="10">
        <f t="shared" si="8"/>
        <v>0</v>
      </c>
    </row>
    <row r="51" spans="1:8" ht="15.75" x14ac:dyDescent="0.25">
      <c r="A51" s="17" t="s">
        <v>50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  <c r="G51" s="11">
        <v>0</v>
      </c>
      <c r="H51" s="10">
        <f t="shared" si="8"/>
        <v>0</v>
      </c>
    </row>
    <row r="52" spans="1:8" ht="15.75" x14ac:dyDescent="0.25">
      <c r="A52" s="17" t="s">
        <v>51</v>
      </c>
      <c r="B52" s="11">
        <v>0</v>
      </c>
      <c r="C52" s="11">
        <v>0</v>
      </c>
      <c r="D52" s="11">
        <v>0</v>
      </c>
      <c r="E52" s="11">
        <v>0</v>
      </c>
      <c r="F52" s="11">
        <v>0</v>
      </c>
      <c r="G52" s="11">
        <v>0</v>
      </c>
      <c r="H52" s="10">
        <f t="shared" si="8"/>
        <v>0</v>
      </c>
    </row>
    <row r="53" spans="1:8" ht="15.75" x14ac:dyDescent="0.25">
      <c r="A53" s="17" t="s">
        <v>52</v>
      </c>
      <c r="B53" s="11">
        <v>0</v>
      </c>
      <c r="C53" s="11">
        <v>0</v>
      </c>
      <c r="D53" s="11">
        <v>0</v>
      </c>
      <c r="E53" s="11">
        <v>0</v>
      </c>
      <c r="F53" s="11">
        <v>0</v>
      </c>
      <c r="G53" s="11">
        <v>0</v>
      </c>
      <c r="H53" s="10">
        <f t="shared" si="8"/>
        <v>0</v>
      </c>
    </row>
    <row r="54" spans="1:8" ht="15.75" x14ac:dyDescent="0.25">
      <c r="A54" s="17" t="s">
        <v>53</v>
      </c>
      <c r="B54" s="11">
        <v>0</v>
      </c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10">
        <f t="shared" si="8"/>
        <v>0</v>
      </c>
    </row>
    <row r="55" spans="1:8" ht="15.75" x14ac:dyDescent="0.25">
      <c r="A55" s="17" t="s">
        <v>54</v>
      </c>
      <c r="B55" s="11">
        <v>0</v>
      </c>
      <c r="C55" s="11">
        <v>0</v>
      </c>
      <c r="D55" s="11">
        <v>0</v>
      </c>
      <c r="E55" s="11">
        <v>0</v>
      </c>
      <c r="F55" s="11">
        <v>0</v>
      </c>
      <c r="G55" s="11">
        <v>0</v>
      </c>
      <c r="H55" s="10">
        <f t="shared" si="8"/>
        <v>0</v>
      </c>
    </row>
    <row r="56" spans="1:8" ht="15.75" x14ac:dyDescent="0.25">
      <c r="A56" s="19" t="s">
        <v>55</v>
      </c>
      <c r="B56" s="20">
        <f>SUM(B57:B65)</f>
        <v>215068308</v>
      </c>
      <c r="C56" s="20">
        <f>SUM(C57:C65)</f>
        <v>183248946.00000003</v>
      </c>
      <c r="D56" s="20">
        <f t="shared" ref="D56:H56" si="9">SUM(D57:D65)</f>
        <v>0</v>
      </c>
      <c r="E56" s="20">
        <f t="shared" si="9"/>
        <v>332818.52999999997</v>
      </c>
      <c r="F56" s="20">
        <f t="shared" si="9"/>
        <v>49461150.169999994</v>
      </c>
      <c r="G56" s="20">
        <f t="shared" si="9"/>
        <v>1756430</v>
      </c>
      <c r="H56" s="20">
        <f t="shared" si="9"/>
        <v>51550398.699999996</v>
      </c>
    </row>
    <row r="57" spans="1:8" ht="15" customHeight="1" x14ac:dyDescent="0.25">
      <c r="A57" s="17" t="s">
        <v>56</v>
      </c>
      <c r="B57" s="11">
        <v>33500203</v>
      </c>
      <c r="C57" s="11">
        <v>54716490.060000002</v>
      </c>
      <c r="D57" s="11">
        <v>0</v>
      </c>
      <c r="E57" s="11">
        <v>329306.84999999998</v>
      </c>
      <c r="F57" s="11">
        <v>61066.369999999995</v>
      </c>
      <c r="G57" s="11">
        <v>89916</v>
      </c>
      <c r="H57" s="10">
        <f t="shared" ref="H57:H65" si="10">SUM(D57:G57)</f>
        <v>480289.22</v>
      </c>
    </row>
    <row r="58" spans="1:8" ht="15" customHeight="1" x14ac:dyDescent="0.25">
      <c r="A58" s="17" t="s">
        <v>57</v>
      </c>
      <c r="B58" s="11">
        <v>8280000</v>
      </c>
      <c r="C58" s="11">
        <v>10947967.630000001</v>
      </c>
      <c r="D58" s="11">
        <v>0</v>
      </c>
      <c r="E58" s="11">
        <v>0</v>
      </c>
      <c r="F58" s="11">
        <v>0</v>
      </c>
      <c r="G58" s="11">
        <v>0</v>
      </c>
      <c r="H58" s="10">
        <f t="shared" si="10"/>
        <v>0</v>
      </c>
    </row>
    <row r="59" spans="1:8" ht="15" customHeight="1" x14ac:dyDescent="0.25">
      <c r="A59" s="17" t="s">
        <v>58</v>
      </c>
      <c r="B59" s="11">
        <v>120517932</v>
      </c>
      <c r="C59" s="11">
        <v>9078290.7300000004</v>
      </c>
      <c r="D59" s="11">
        <v>0</v>
      </c>
      <c r="E59" s="11">
        <v>3511.68</v>
      </c>
      <c r="F59" s="11">
        <v>0</v>
      </c>
      <c r="G59" s="11">
        <v>77054</v>
      </c>
      <c r="H59" s="10">
        <f t="shared" si="10"/>
        <v>80565.679999999993</v>
      </c>
    </row>
    <row r="60" spans="1:8" ht="15.75" x14ac:dyDescent="0.25">
      <c r="A60" s="17" t="s">
        <v>59</v>
      </c>
      <c r="B60" s="11">
        <v>52260891</v>
      </c>
      <c r="C60" s="11">
        <v>101570541</v>
      </c>
      <c r="D60" s="11">
        <v>0</v>
      </c>
      <c r="E60" s="11">
        <v>0</v>
      </c>
      <c r="F60" s="11">
        <v>49309650</v>
      </c>
      <c r="G60" s="11">
        <v>0</v>
      </c>
      <c r="H60" s="10">
        <f t="shared" si="10"/>
        <v>49309650</v>
      </c>
    </row>
    <row r="61" spans="1:8" ht="15.75" x14ac:dyDescent="0.25">
      <c r="A61" s="17" t="s">
        <v>60</v>
      </c>
      <c r="B61" s="11">
        <v>509282</v>
      </c>
      <c r="C61" s="11">
        <v>6247656.5800000001</v>
      </c>
      <c r="D61" s="11">
        <v>0</v>
      </c>
      <c r="E61" s="11">
        <v>0</v>
      </c>
      <c r="F61" s="11">
        <v>90433.8</v>
      </c>
      <c r="G61" s="11">
        <v>1589460</v>
      </c>
      <c r="H61" s="10">
        <f t="shared" si="10"/>
        <v>1679893.8</v>
      </c>
    </row>
    <row r="62" spans="1:8" ht="15.75" x14ac:dyDescent="0.25">
      <c r="A62" s="17" t="s">
        <v>61</v>
      </c>
      <c r="B62" s="11">
        <v>0</v>
      </c>
      <c r="C62" s="11">
        <v>88000</v>
      </c>
      <c r="D62" s="11">
        <v>0</v>
      </c>
      <c r="E62" s="11">
        <v>0</v>
      </c>
      <c r="F62" s="11">
        <v>0</v>
      </c>
      <c r="G62" s="11">
        <v>0</v>
      </c>
      <c r="H62" s="10">
        <f t="shared" si="10"/>
        <v>0</v>
      </c>
    </row>
    <row r="63" spans="1:8" ht="15.75" x14ac:dyDescent="0.25">
      <c r="A63" s="17" t="s">
        <v>62</v>
      </c>
      <c r="B63" s="11">
        <v>0</v>
      </c>
      <c r="C63" s="11">
        <v>0</v>
      </c>
      <c r="D63" s="11">
        <v>0</v>
      </c>
      <c r="E63" s="11">
        <v>0</v>
      </c>
      <c r="F63" s="11">
        <v>0</v>
      </c>
      <c r="G63" s="11">
        <v>0</v>
      </c>
      <c r="H63" s="10">
        <f t="shared" si="10"/>
        <v>0</v>
      </c>
    </row>
    <row r="64" spans="1:8" ht="15.75" x14ac:dyDescent="0.25">
      <c r="A64" s="17" t="s">
        <v>63</v>
      </c>
      <c r="B64" s="11">
        <v>0</v>
      </c>
      <c r="C64" s="11">
        <v>600000</v>
      </c>
      <c r="D64" s="11">
        <v>0</v>
      </c>
      <c r="E64" s="11">
        <v>0</v>
      </c>
      <c r="F64" s="11">
        <v>0</v>
      </c>
      <c r="G64" s="11">
        <v>0</v>
      </c>
      <c r="H64" s="10">
        <f t="shared" si="10"/>
        <v>0</v>
      </c>
    </row>
    <row r="65" spans="1:8" ht="15.75" x14ac:dyDescent="0.25">
      <c r="A65" s="17" t="s">
        <v>64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10">
        <f t="shared" si="10"/>
        <v>0</v>
      </c>
    </row>
    <row r="66" spans="1:8" ht="15.75" x14ac:dyDescent="0.25">
      <c r="A66" s="19" t="s">
        <v>65</v>
      </c>
      <c r="B66" s="20">
        <f>SUM(B67:B67)</f>
        <v>458511661</v>
      </c>
      <c r="C66" s="20">
        <f>SUM(C67:C67)</f>
        <v>458511661</v>
      </c>
      <c r="D66" s="20">
        <f t="shared" ref="D66:H66" si="11">SUM(D67:D67)</f>
        <v>0</v>
      </c>
      <c r="E66" s="20">
        <f t="shared" si="11"/>
        <v>0</v>
      </c>
      <c r="F66" s="20">
        <f t="shared" si="11"/>
        <v>0</v>
      </c>
      <c r="G66" s="20">
        <f t="shared" si="11"/>
        <v>0</v>
      </c>
      <c r="H66" s="20">
        <f t="shared" si="11"/>
        <v>0</v>
      </c>
    </row>
    <row r="67" spans="1:8" ht="15.75" x14ac:dyDescent="0.25">
      <c r="A67" s="17" t="s">
        <v>66</v>
      </c>
      <c r="B67" s="11">
        <v>458511661</v>
      </c>
      <c r="C67" s="11">
        <v>458511661</v>
      </c>
      <c r="D67" s="11">
        <v>0</v>
      </c>
      <c r="E67" s="11">
        <v>0</v>
      </c>
      <c r="F67" s="11">
        <v>0</v>
      </c>
      <c r="G67" s="11">
        <v>0</v>
      </c>
      <c r="H67" s="10">
        <f>SUM(D67:G67)</f>
        <v>0</v>
      </c>
    </row>
    <row r="68" spans="1:8" ht="15.75" x14ac:dyDescent="0.25">
      <c r="A68" s="17" t="s">
        <v>67</v>
      </c>
      <c r="B68" s="11">
        <v>0</v>
      </c>
      <c r="C68" s="11">
        <v>0</v>
      </c>
      <c r="D68" s="11">
        <v>0</v>
      </c>
      <c r="E68" s="11">
        <v>0</v>
      </c>
      <c r="F68" s="11">
        <v>0</v>
      </c>
      <c r="G68" s="11">
        <v>0</v>
      </c>
      <c r="H68" s="10">
        <f>SUM(D68:G68)</f>
        <v>0</v>
      </c>
    </row>
    <row r="69" spans="1:8" ht="15.75" x14ac:dyDescent="0.25">
      <c r="A69" s="17" t="s">
        <v>68</v>
      </c>
      <c r="B69" s="11">
        <v>0</v>
      </c>
      <c r="C69" s="11">
        <v>0</v>
      </c>
      <c r="D69" s="11">
        <v>0</v>
      </c>
      <c r="E69" s="11">
        <v>0</v>
      </c>
      <c r="F69" s="11">
        <v>0</v>
      </c>
      <c r="G69" s="11">
        <v>0</v>
      </c>
      <c r="H69" s="10">
        <f>SUM(D69:G69)</f>
        <v>0</v>
      </c>
    </row>
    <row r="70" spans="1:8" ht="16.5" customHeight="1" x14ac:dyDescent="0.25">
      <c r="A70" s="17" t="s">
        <v>69</v>
      </c>
      <c r="B70" s="11">
        <v>0</v>
      </c>
      <c r="C70" s="11">
        <v>0</v>
      </c>
      <c r="D70" s="11">
        <v>0</v>
      </c>
      <c r="E70" s="11">
        <v>0</v>
      </c>
      <c r="F70" s="11">
        <v>0</v>
      </c>
      <c r="G70" s="11">
        <v>0</v>
      </c>
      <c r="H70" s="10">
        <f>SUM(D70:G70)</f>
        <v>0</v>
      </c>
    </row>
    <row r="71" spans="1:8" ht="16.5" customHeight="1" x14ac:dyDescent="0.25">
      <c r="A71" s="19" t="s">
        <v>70</v>
      </c>
      <c r="B71" s="20">
        <f>B72+B73</f>
        <v>0</v>
      </c>
      <c r="C71" s="20">
        <f t="shared" ref="C71:H71" si="12">C72+C73</f>
        <v>0</v>
      </c>
      <c r="D71" s="20">
        <f t="shared" si="12"/>
        <v>0</v>
      </c>
      <c r="E71" s="20">
        <f t="shared" si="12"/>
        <v>0</v>
      </c>
      <c r="F71" s="20">
        <f t="shared" si="12"/>
        <v>0</v>
      </c>
      <c r="G71" s="20">
        <f t="shared" si="12"/>
        <v>0</v>
      </c>
      <c r="H71" s="20">
        <f t="shared" si="12"/>
        <v>0</v>
      </c>
    </row>
    <row r="72" spans="1:8" ht="16.5" customHeight="1" x14ac:dyDescent="0.25">
      <c r="A72" s="17" t="s">
        <v>71</v>
      </c>
      <c r="B72" s="11">
        <v>0</v>
      </c>
      <c r="C72" s="11">
        <v>0</v>
      </c>
      <c r="D72" s="11">
        <v>0</v>
      </c>
      <c r="E72" s="11">
        <v>0</v>
      </c>
      <c r="F72" s="10">
        <f t="shared" ref="F72:F77" si="13">SUM(D72:E72)</f>
        <v>0</v>
      </c>
      <c r="G72" s="10">
        <f t="shared" ref="G72:G73" si="14">SUM(D72:F72)</f>
        <v>0</v>
      </c>
      <c r="H72" s="10">
        <f t="shared" ref="H72:H73" si="15">SUM(D72:G72)</f>
        <v>0</v>
      </c>
    </row>
    <row r="73" spans="1:8" ht="16.5" customHeight="1" x14ac:dyDescent="0.25">
      <c r="A73" s="17" t="s">
        <v>72</v>
      </c>
      <c r="B73" s="11">
        <v>0</v>
      </c>
      <c r="C73" s="11">
        <v>0</v>
      </c>
      <c r="D73" s="11">
        <v>0</v>
      </c>
      <c r="E73" s="11">
        <v>0</v>
      </c>
      <c r="F73" s="10">
        <f t="shared" si="13"/>
        <v>0</v>
      </c>
      <c r="G73" s="10">
        <f t="shared" si="14"/>
        <v>0</v>
      </c>
      <c r="H73" s="10">
        <f t="shared" si="15"/>
        <v>0</v>
      </c>
    </row>
    <row r="74" spans="1:8" ht="16.5" customHeight="1" x14ac:dyDescent="0.25">
      <c r="A74" s="19" t="s">
        <v>73</v>
      </c>
      <c r="B74" s="18">
        <f>SUM(B75:B77)</f>
        <v>0</v>
      </c>
      <c r="C74" s="18">
        <f t="shared" ref="C74:H74" si="16">SUM(C75:C77)</f>
        <v>0</v>
      </c>
      <c r="D74" s="18">
        <f t="shared" si="16"/>
        <v>0</v>
      </c>
      <c r="E74" s="18">
        <f t="shared" si="16"/>
        <v>0</v>
      </c>
      <c r="F74" s="18">
        <f t="shared" si="16"/>
        <v>0</v>
      </c>
      <c r="G74" s="18">
        <f t="shared" si="16"/>
        <v>0</v>
      </c>
      <c r="H74" s="18">
        <f t="shared" si="16"/>
        <v>0</v>
      </c>
    </row>
    <row r="75" spans="1:8" ht="16.5" customHeight="1" x14ac:dyDescent="0.25">
      <c r="A75" s="17" t="s">
        <v>74</v>
      </c>
      <c r="B75" s="11">
        <v>0</v>
      </c>
      <c r="C75" s="11">
        <v>0</v>
      </c>
      <c r="D75" s="11">
        <v>0</v>
      </c>
      <c r="E75" s="11">
        <v>0</v>
      </c>
      <c r="F75" s="10">
        <f t="shared" si="13"/>
        <v>0</v>
      </c>
      <c r="G75" s="10">
        <f t="shared" ref="G75:G77" si="17">SUM(D75:F75)</f>
        <v>0</v>
      </c>
      <c r="H75" s="10">
        <f t="shared" ref="H75:H77" si="18">SUM(D75:G75)</f>
        <v>0</v>
      </c>
    </row>
    <row r="76" spans="1:8" ht="16.5" customHeight="1" x14ac:dyDescent="0.25">
      <c r="A76" s="17" t="s">
        <v>75</v>
      </c>
      <c r="B76" s="11">
        <v>0</v>
      </c>
      <c r="C76" s="11">
        <v>0</v>
      </c>
      <c r="D76" s="11">
        <v>0</v>
      </c>
      <c r="E76" s="11">
        <v>0</v>
      </c>
      <c r="F76" s="10">
        <f t="shared" si="13"/>
        <v>0</v>
      </c>
      <c r="G76" s="10">
        <f t="shared" si="17"/>
        <v>0</v>
      </c>
      <c r="H76" s="10">
        <f t="shared" si="18"/>
        <v>0</v>
      </c>
    </row>
    <row r="77" spans="1:8" ht="16.5" customHeight="1" x14ac:dyDescent="0.25">
      <c r="A77" s="17" t="s">
        <v>76</v>
      </c>
      <c r="B77" s="11">
        <v>0</v>
      </c>
      <c r="C77" s="11">
        <v>0</v>
      </c>
      <c r="D77" s="11">
        <v>0</v>
      </c>
      <c r="E77" s="11">
        <v>0</v>
      </c>
      <c r="F77" s="10">
        <f t="shared" si="13"/>
        <v>0</v>
      </c>
      <c r="G77" s="10">
        <f t="shared" si="17"/>
        <v>0</v>
      </c>
      <c r="H77" s="10">
        <f t="shared" si="18"/>
        <v>0</v>
      </c>
    </row>
    <row r="78" spans="1:8" ht="16.5" customHeight="1" x14ac:dyDescent="0.25">
      <c r="A78" s="21" t="s">
        <v>77</v>
      </c>
      <c r="B78" s="22">
        <f>B74+B71+B66+B56+B48+B39+B29+B19+B15</f>
        <v>7256831790</v>
      </c>
      <c r="C78" s="22">
        <f t="shared" ref="C78:H78" si="19">C74+C71+C66+C56+C48+C39+C29+C19+C15</f>
        <v>7525275706.3400002</v>
      </c>
      <c r="D78" s="22">
        <f t="shared" si="19"/>
        <v>338954497.76000005</v>
      </c>
      <c r="E78" s="22">
        <f t="shared" si="19"/>
        <v>379320315.04000002</v>
      </c>
      <c r="F78" s="22">
        <f t="shared" si="19"/>
        <v>398083926.90000004</v>
      </c>
      <c r="G78" s="22">
        <f t="shared" si="19"/>
        <v>423439699.68000001</v>
      </c>
      <c r="H78" s="22">
        <f t="shared" si="19"/>
        <v>1539798439.3800001</v>
      </c>
    </row>
    <row r="79" spans="1:8" ht="16.5" customHeight="1" x14ac:dyDescent="0.25">
      <c r="A79" s="4" t="s">
        <v>78</v>
      </c>
      <c r="B79" s="23"/>
      <c r="C79" s="23"/>
      <c r="D79" s="23"/>
      <c r="E79" s="23"/>
      <c r="F79" s="23"/>
      <c r="G79" s="23"/>
      <c r="H79" s="23"/>
    </row>
    <row r="80" spans="1:8" ht="16.5" customHeight="1" x14ac:dyDescent="0.25">
      <c r="A80" s="19" t="s">
        <v>79</v>
      </c>
      <c r="B80" s="18">
        <f>SUM(B81:B82)</f>
        <v>0</v>
      </c>
      <c r="C80" s="18">
        <f t="shared" ref="C80:H80" si="20">SUM(C81:C82)</f>
        <v>0</v>
      </c>
      <c r="D80" s="18">
        <f t="shared" si="20"/>
        <v>0</v>
      </c>
      <c r="E80" s="18">
        <f t="shared" si="20"/>
        <v>0</v>
      </c>
      <c r="F80" s="18">
        <f t="shared" si="20"/>
        <v>0</v>
      </c>
      <c r="G80" s="18">
        <f t="shared" si="20"/>
        <v>0</v>
      </c>
      <c r="H80" s="18">
        <f t="shared" si="20"/>
        <v>0</v>
      </c>
    </row>
    <row r="81" spans="1:8" ht="16.5" customHeight="1" x14ac:dyDescent="0.25">
      <c r="A81" s="17" t="s">
        <v>80</v>
      </c>
      <c r="B81" s="11">
        <v>0</v>
      </c>
      <c r="C81" s="11">
        <v>0</v>
      </c>
      <c r="D81" s="11">
        <v>0</v>
      </c>
      <c r="E81" s="11">
        <v>0</v>
      </c>
      <c r="F81" s="10">
        <f t="shared" ref="F81:F82" si="21">SUM(D81:E81)</f>
        <v>0</v>
      </c>
      <c r="G81" s="10">
        <f t="shared" ref="G81:G82" si="22">SUM(D81:F81)</f>
        <v>0</v>
      </c>
      <c r="H81" s="10">
        <f t="shared" ref="H81:H82" si="23">SUM(D81:G81)</f>
        <v>0</v>
      </c>
    </row>
    <row r="82" spans="1:8" ht="16.5" customHeight="1" x14ac:dyDescent="0.25">
      <c r="A82" s="17" t="s">
        <v>81</v>
      </c>
      <c r="B82" s="11">
        <v>0</v>
      </c>
      <c r="C82" s="11">
        <v>0</v>
      </c>
      <c r="D82" s="11">
        <v>0</v>
      </c>
      <c r="E82" s="11">
        <v>0</v>
      </c>
      <c r="F82" s="10">
        <f t="shared" si="21"/>
        <v>0</v>
      </c>
      <c r="G82" s="10">
        <f t="shared" si="22"/>
        <v>0</v>
      </c>
      <c r="H82" s="10">
        <f t="shared" si="23"/>
        <v>0</v>
      </c>
    </row>
    <row r="83" spans="1:8" ht="16.5" customHeight="1" x14ac:dyDescent="0.25">
      <c r="A83" s="19" t="s">
        <v>82</v>
      </c>
      <c r="B83" s="18">
        <f>SUM(B84:B85)</f>
        <v>0</v>
      </c>
      <c r="C83" s="18">
        <f t="shared" ref="C83:H83" si="24">SUM(C84:C85)</f>
        <v>0</v>
      </c>
      <c r="D83" s="18">
        <f t="shared" si="24"/>
        <v>0</v>
      </c>
      <c r="E83" s="18">
        <f t="shared" si="24"/>
        <v>0</v>
      </c>
      <c r="F83" s="18">
        <f t="shared" si="24"/>
        <v>0</v>
      </c>
      <c r="G83" s="18">
        <f t="shared" si="24"/>
        <v>0</v>
      </c>
      <c r="H83" s="18">
        <f t="shared" si="24"/>
        <v>0</v>
      </c>
    </row>
    <row r="84" spans="1:8" ht="16.5" customHeight="1" x14ac:dyDescent="0.25">
      <c r="A84" s="17" t="s">
        <v>83</v>
      </c>
      <c r="B84" s="11">
        <v>0</v>
      </c>
      <c r="C84" s="11">
        <v>0</v>
      </c>
      <c r="D84" s="11">
        <v>0</v>
      </c>
      <c r="E84" s="11">
        <v>0</v>
      </c>
      <c r="F84" s="10">
        <f t="shared" ref="F84:F85" si="25">SUM(D84:E84)</f>
        <v>0</v>
      </c>
      <c r="G84" s="10">
        <f t="shared" ref="G84:G85" si="26">SUM(D84:F84)</f>
        <v>0</v>
      </c>
      <c r="H84" s="10">
        <f t="shared" ref="H84:H85" si="27">SUM(D84:G84)</f>
        <v>0</v>
      </c>
    </row>
    <row r="85" spans="1:8" ht="16.5" customHeight="1" x14ac:dyDescent="0.25">
      <c r="A85" s="17" t="s">
        <v>84</v>
      </c>
      <c r="B85" s="11">
        <v>0</v>
      </c>
      <c r="C85" s="11">
        <v>0</v>
      </c>
      <c r="D85" s="11">
        <v>0</v>
      </c>
      <c r="E85" s="11">
        <v>0</v>
      </c>
      <c r="F85" s="10">
        <f t="shared" si="25"/>
        <v>0</v>
      </c>
      <c r="G85" s="10">
        <f t="shared" si="26"/>
        <v>0</v>
      </c>
      <c r="H85" s="10">
        <f t="shared" si="27"/>
        <v>0</v>
      </c>
    </row>
    <row r="86" spans="1:8" ht="16.5" customHeight="1" x14ac:dyDescent="0.25">
      <c r="A86" s="19" t="s">
        <v>85</v>
      </c>
      <c r="B86" s="18">
        <f>B87</f>
        <v>0</v>
      </c>
      <c r="C86" s="18">
        <f t="shared" ref="C86:H86" si="28">C87</f>
        <v>0</v>
      </c>
      <c r="D86" s="18">
        <f t="shared" si="28"/>
        <v>0</v>
      </c>
      <c r="E86" s="18">
        <f t="shared" si="28"/>
        <v>0</v>
      </c>
      <c r="F86" s="18">
        <f t="shared" si="28"/>
        <v>0</v>
      </c>
      <c r="G86" s="18">
        <f t="shared" si="28"/>
        <v>0</v>
      </c>
      <c r="H86" s="18">
        <f t="shared" si="28"/>
        <v>0</v>
      </c>
    </row>
    <row r="87" spans="1:8" ht="16.5" customHeight="1" x14ac:dyDescent="0.25">
      <c r="A87" s="17" t="s">
        <v>86</v>
      </c>
      <c r="B87" s="11">
        <v>0</v>
      </c>
      <c r="C87" s="11">
        <v>0</v>
      </c>
      <c r="D87" s="11">
        <v>0</v>
      </c>
      <c r="E87" s="11">
        <v>0</v>
      </c>
      <c r="F87" s="10">
        <f t="shared" ref="F87" si="29">SUM(D87:E87)</f>
        <v>0</v>
      </c>
      <c r="G87" s="10">
        <f>SUM(D87:F87)</f>
        <v>0</v>
      </c>
      <c r="H87" s="10">
        <f>SUM(D87:G87)</f>
        <v>0</v>
      </c>
    </row>
    <row r="88" spans="1:8" ht="16.5" customHeight="1" x14ac:dyDescent="0.25">
      <c r="A88" s="21" t="s">
        <v>87</v>
      </c>
      <c r="B88" s="22">
        <f>B86+B83+B80</f>
        <v>0</v>
      </c>
      <c r="C88" s="22">
        <f t="shared" ref="C88:H88" si="30">C86+C83+C80</f>
        <v>0</v>
      </c>
      <c r="D88" s="22">
        <f t="shared" si="30"/>
        <v>0</v>
      </c>
      <c r="E88" s="22">
        <f t="shared" si="30"/>
        <v>0</v>
      </c>
      <c r="F88" s="22">
        <f t="shared" si="30"/>
        <v>0</v>
      </c>
      <c r="G88" s="22">
        <f t="shared" si="30"/>
        <v>0</v>
      </c>
      <c r="H88" s="22">
        <f t="shared" si="30"/>
        <v>0</v>
      </c>
    </row>
    <row r="89" spans="1:8" ht="7.5" customHeight="1" x14ac:dyDescent="0.25">
      <c r="A89" s="17"/>
      <c r="B89" s="11"/>
      <c r="C89" s="11"/>
      <c r="D89" s="11"/>
      <c r="E89" s="11"/>
      <c r="F89" s="11"/>
      <c r="G89" s="10"/>
      <c r="H89" s="10"/>
    </row>
    <row r="90" spans="1:8" ht="16.5" customHeight="1" thickBot="1" x14ac:dyDescent="0.3">
      <c r="A90" s="24" t="s">
        <v>88</v>
      </c>
      <c r="B90" s="25">
        <f>B88+B78</f>
        <v>7256831790</v>
      </c>
      <c r="C90" s="25">
        <f t="shared" ref="C90:H90" si="31">C88+C78</f>
        <v>7525275706.3400002</v>
      </c>
      <c r="D90" s="25">
        <f t="shared" si="31"/>
        <v>338954497.76000005</v>
      </c>
      <c r="E90" s="25">
        <f t="shared" si="31"/>
        <v>379320315.04000002</v>
      </c>
      <c r="F90" s="25">
        <f t="shared" si="31"/>
        <v>398083926.90000004</v>
      </c>
      <c r="G90" s="25">
        <f t="shared" si="31"/>
        <v>423439699.68000001</v>
      </c>
      <c r="H90" s="25">
        <f t="shared" si="31"/>
        <v>1539798439.3800001</v>
      </c>
    </row>
    <row r="91" spans="1:8" ht="16.5" customHeight="1" thickTop="1" x14ac:dyDescent="0.25">
      <c r="A91" s="19" t="s">
        <v>95</v>
      </c>
      <c r="B91" s="26"/>
      <c r="C91" s="11"/>
      <c r="D91" s="11"/>
      <c r="E91" s="11"/>
      <c r="F91" s="10"/>
      <c r="G91" s="10"/>
      <c r="H91" s="10"/>
    </row>
    <row r="92" spans="1:8" ht="16.5" customHeight="1" x14ac:dyDescent="0.25">
      <c r="A92" s="19" t="s">
        <v>89</v>
      </c>
      <c r="B92" s="26"/>
      <c r="C92" s="11"/>
      <c r="D92" s="11"/>
      <c r="E92" s="11"/>
      <c r="F92" s="10"/>
      <c r="G92" s="10"/>
      <c r="H92" s="10"/>
    </row>
    <row r="93" spans="1:8" ht="16.5" customHeight="1" x14ac:dyDescent="0.25">
      <c r="A93" s="28" t="s">
        <v>90</v>
      </c>
      <c r="B93" s="28"/>
      <c r="C93" s="28"/>
      <c r="D93" s="28"/>
      <c r="E93" s="28"/>
      <c r="F93" s="28"/>
      <c r="G93" s="10"/>
      <c r="H93" s="10"/>
    </row>
    <row r="94" spans="1:8" ht="16.5" customHeight="1" x14ac:dyDescent="0.25">
      <c r="A94" s="28" t="s">
        <v>91</v>
      </c>
      <c r="B94" s="28"/>
      <c r="C94" s="28"/>
      <c r="D94" s="28"/>
      <c r="E94" s="28"/>
      <c r="F94" s="28"/>
      <c r="G94" s="10"/>
      <c r="H94" s="10"/>
    </row>
    <row r="95" spans="1:8" ht="16.5" customHeight="1" x14ac:dyDescent="0.25">
      <c r="A95" s="28" t="s">
        <v>92</v>
      </c>
      <c r="B95" s="28"/>
      <c r="C95" s="28"/>
      <c r="D95" s="28"/>
      <c r="E95" s="28"/>
      <c r="F95" s="28"/>
      <c r="G95" s="10"/>
      <c r="H95" s="10"/>
    </row>
    <row r="96" spans="1:8" ht="16.5" customHeight="1" x14ac:dyDescent="0.25">
      <c r="A96" s="28" t="s">
        <v>93</v>
      </c>
      <c r="B96" s="28"/>
      <c r="C96" s="28"/>
      <c r="D96" s="28"/>
      <c r="E96" s="28"/>
      <c r="F96" s="28"/>
      <c r="G96" s="10"/>
      <c r="H96" s="10"/>
    </row>
    <row r="97" spans="1:8" ht="16.5" customHeight="1" x14ac:dyDescent="0.25">
      <c r="A97" s="28" t="s">
        <v>94</v>
      </c>
      <c r="B97" s="28"/>
      <c r="C97" s="28"/>
      <c r="D97" s="28"/>
      <c r="E97" s="28"/>
      <c r="F97" s="28"/>
      <c r="G97" s="10"/>
      <c r="H97" s="10"/>
    </row>
    <row r="98" spans="1:8" ht="16.5" customHeight="1" x14ac:dyDescent="0.25">
      <c r="A98" s="11"/>
      <c r="B98" s="27"/>
      <c r="C98" s="27"/>
      <c r="D98" s="27"/>
      <c r="E98" s="27"/>
      <c r="F98" s="27"/>
      <c r="G98" s="10"/>
      <c r="H98" s="10"/>
    </row>
    <row r="99" spans="1:8" ht="16.5" customHeight="1" x14ac:dyDescent="0.25">
      <c r="A99" s="11"/>
      <c r="B99" s="27"/>
      <c r="C99" s="27"/>
      <c r="D99" s="27"/>
      <c r="E99" s="27"/>
      <c r="F99" s="27"/>
      <c r="G99" s="10"/>
      <c r="H99" s="10"/>
    </row>
    <row r="100" spans="1:8" ht="16.5" customHeight="1" x14ac:dyDescent="0.25">
      <c r="A100" s="27"/>
      <c r="B100" s="27"/>
      <c r="C100" s="27"/>
      <c r="D100" s="27"/>
      <c r="E100" s="27"/>
      <c r="F100" s="27"/>
      <c r="G100" s="10"/>
      <c r="H100" s="10"/>
    </row>
    <row r="101" spans="1:8" ht="16.5" customHeight="1" x14ac:dyDescent="0.25">
      <c r="A101" s="27"/>
      <c r="B101" s="27"/>
      <c r="C101" s="27"/>
      <c r="D101" s="27"/>
      <c r="E101" s="27"/>
      <c r="F101" s="27"/>
      <c r="G101" s="10"/>
      <c r="H101" s="10"/>
    </row>
    <row r="102" spans="1:8" ht="16.5" customHeight="1" x14ac:dyDescent="0.25">
      <c r="A102" s="27"/>
      <c r="B102" s="27"/>
      <c r="C102" s="27"/>
      <c r="D102" s="27"/>
      <c r="E102" s="27"/>
      <c r="F102" s="27"/>
      <c r="G102" s="10"/>
      <c r="H102" s="10"/>
    </row>
    <row r="103" spans="1:8" ht="16.5" customHeight="1" x14ac:dyDescent="0.25">
      <c r="A103" s="27"/>
      <c r="B103" s="27"/>
      <c r="C103" s="27"/>
      <c r="D103" s="27"/>
      <c r="E103" s="27"/>
      <c r="F103" s="27"/>
      <c r="G103" s="10"/>
      <c r="H103" s="10"/>
    </row>
    <row r="104" spans="1:8" ht="15.75" x14ac:dyDescent="0.25">
      <c r="A104" s="27"/>
      <c r="B104" s="27"/>
      <c r="C104" s="27"/>
      <c r="D104" s="27"/>
      <c r="E104" s="27"/>
      <c r="F104" s="27"/>
      <c r="G104" s="27"/>
      <c r="H104" s="27"/>
    </row>
    <row r="105" spans="1:8" ht="15.75" x14ac:dyDescent="0.25">
      <c r="A105" s="27"/>
      <c r="B105" s="27"/>
      <c r="C105" s="27"/>
      <c r="D105" s="27"/>
      <c r="E105" s="27"/>
      <c r="F105" s="27"/>
      <c r="G105" s="27"/>
      <c r="H105" s="27"/>
    </row>
  </sheetData>
  <mergeCells count="14">
    <mergeCell ref="A7:H7"/>
    <mergeCell ref="A8:H8"/>
    <mergeCell ref="A9:H9"/>
    <mergeCell ref="A10:H10"/>
    <mergeCell ref="A12:A13"/>
    <mergeCell ref="B12:B13"/>
    <mergeCell ref="C12:C13"/>
    <mergeCell ref="D12:G12"/>
    <mergeCell ref="H12:H13"/>
    <mergeCell ref="A93:F93"/>
    <mergeCell ref="A94:F94"/>
    <mergeCell ref="A95:F95"/>
    <mergeCell ref="A96:F96"/>
    <mergeCell ref="A97:F97"/>
  </mergeCells>
  <pageMargins left="0.8" right="0.15748031496062992" top="0.31496062992125984" bottom="0.23622047244094491" header="0.15748031496062992" footer="0.15748031496062992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Ejecución de Gasto Abril 2024</vt:lpstr>
      <vt:lpstr>'Ejecución de Gasto Abril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2024-07-22T20:06:03Z</cp:lastPrinted>
  <dcterms:created xsi:type="dcterms:W3CDTF">2024-06-20T13:39:27Z</dcterms:created>
  <dcterms:modified xsi:type="dcterms:W3CDTF">2024-07-23T15:25:56Z</dcterms:modified>
</cp:coreProperties>
</file>